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13702\Desktop\UPLOAD\December 2023\"/>
    </mc:Choice>
  </mc:AlternateContent>
  <xr:revisionPtr revIDLastSave="0" documentId="13_ncr:1_{9F37A4BD-A67E-4272-A9F9-A3687AFF70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5" r:id="rId1"/>
    <sheet name="Acp Tar Ach Com with Previous" sheetId="6" state="hidden" r:id="rId2"/>
  </sheets>
  <definedNames>
    <definedName name="_xlnm.Print_Area" localSheetId="0">Sheet1!$A$1:$T$54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5" i="6" l="1"/>
  <c r="F55" i="6"/>
  <c r="G54" i="6"/>
  <c r="F54" i="6"/>
  <c r="D54" i="6"/>
  <c r="E54" i="6" s="1"/>
  <c r="C54" i="6"/>
  <c r="G53" i="6"/>
  <c r="J53" i="6" s="1"/>
  <c r="F53" i="6"/>
  <c r="I53" i="6" s="1"/>
  <c r="E53" i="6"/>
  <c r="B53" i="6"/>
  <c r="G52" i="6"/>
  <c r="H52" i="6" s="1"/>
  <c r="F52" i="6"/>
  <c r="I52" i="6" s="1"/>
  <c r="E52" i="6"/>
  <c r="B52" i="6"/>
  <c r="J51" i="6"/>
  <c r="I51" i="6"/>
  <c r="G51" i="6"/>
  <c r="H51" i="6" s="1"/>
  <c r="F51" i="6"/>
  <c r="E51" i="6"/>
  <c r="B51" i="6"/>
  <c r="G49" i="6"/>
  <c r="J49" i="6" s="1"/>
  <c r="F49" i="6"/>
  <c r="I49" i="6" s="1"/>
  <c r="D49" i="6"/>
  <c r="C49" i="6"/>
  <c r="I48" i="6"/>
  <c r="H48" i="6"/>
  <c r="G48" i="6"/>
  <c r="J48" i="6" s="1"/>
  <c r="F48" i="6"/>
  <c r="E48" i="6"/>
  <c r="E49" i="6" s="1"/>
  <c r="B48" i="6"/>
  <c r="G46" i="6"/>
  <c r="F46" i="6"/>
  <c r="D46" i="6"/>
  <c r="C46" i="6"/>
  <c r="G45" i="6"/>
  <c r="J45" i="6" s="1"/>
  <c r="F45" i="6"/>
  <c r="I45" i="6" s="1"/>
  <c r="E45" i="6"/>
  <c r="B45" i="6"/>
  <c r="J44" i="6"/>
  <c r="G44" i="6"/>
  <c r="F44" i="6"/>
  <c r="I44" i="6" s="1"/>
  <c r="E44" i="6"/>
  <c r="B44" i="6"/>
  <c r="I43" i="6"/>
  <c r="G43" i="6"/>
  <c r="J43" i="6" s="1"/>
  <c r="F43" i="6"/>
  <c r="E43" i="6"/>
  <c r="B43" i="6"/>
  <c r="I42" i="6"/>
  <c r="G42" i="6"/>
  <c r="J42" i="6" s="1"/>
  <c r="F42" i="6"/>
  <c r="E42" i="6"/>
  <c r="B42" i="6"/>
  <c r="G41" i="6"/>
  <c r="J41" i="6" s="1"/>
  <c r="F41" i="6"/>
  <c r="I41" i="6" s="1"/>
  <c r="E41" i="6"/>
  <c r="B41" i="6"/>
  <c r="G40" i="6"/>
  <c r="J40" i="6" s="1"/>
  <c r="F40" i="6"/>
  <c r="I40" i="6" s="1"/>
  <c r="E40" i="6"/>
  <c r="B40" i="6"/>
  <c r="J39" i="6"/>
  <c r="I39" i="6"/>
  <c r="G39" i="6"/>
  <c r="F39" i="6"/>
  <c r="H39" i="6" s="1"/>
  <c r="E39" i="6"/>
  <c r="B39" i="6"/>
  <c r="G38" i="6"/>
  <c r="J38" i="6" s="1"/>
  <c r="F38" i="6"/>
  <c r="I38" i="6" s="1"/>
  <c r="E38" i="6"/>
  <c r="B38" i="6"/>
  <c r="G37" i="6"/>
  <c r="J37" i="6" s="1"/>
  <c r="F37" i="6"/>
  <c r="I37" i="6" s="1"/>
  <c r="E37" i="6"/>
  <c r="B37" i="6"/>
  <c r="G36" i="6"/>
  <c r="H36" i="6" s="1"/>
  <c r="F36" i="6"/>
  <c r="I36" i="6" s="1"/>
  <c r="E36" i="6"/>
  <c r="B36" i="6"/>
  <c r="J35" i="6"/>
  <c r="G35" i="6"/>
  <c r="F35" i="6"/>
  <c r="H35" i="6" s="1"/>
  <c r="E35" i="6"/>
  <c r="B35" i="6"/>
  <c r="G33" i="6"/>
  <c r="J33" i="6" s="1"/>
  <c r="F33" i="6"/>
  <c r="I33" i="6" s="1"/>
  <c r="E33" i="6"/>
  <c r="B33" i="6"/>
  <c r="G32" i="6"/>
  <c r="J32" i="6" s="1"/>
  <c r="F32" i="6"/>
  <c r="I32" i="6" s="1"/>
  <c r="E32" i="6"/>
  <c r="B32" i="6"/>
  <c r="J31" i="6"/>
  <c r="G31" i="6"/>
  <c r="H31" i="6" s="1"/>
  <c r="F31" i="6"/>
  <c r="I31" i="6" s="1"/>
  <c r="E31" i="6"/>
  <c r="B31" i="6"/>
  <c r="B30" i="6"/>
  <c r="G29" i="6"/>
  <c r="J29" i="6" s="1"/>
  <c r="F29" i="6"/>
  <c r="I29" i="6" s="1"/>
  <c r="E29" i="6"/>
  <c r="B29" i="6"/>
  <c r="J28" i="6"/>
  <c r="I28" i="6"/>
  <c r="G28" i="6"/>
  <c r="F28" i="6"/>
  <c r="H28" i="6" s="1"/>
  <c r="E28" i="6"/>
  <c r="B28" i="6"/>
  <c r="G27" i="6"/>
  <c r="J27" i="6" s="1"/>
  <c r="F27" i="6"/>
  <c r="I27" i="6" s="1"/>
  <c r="E27" i="6"/>
  <c r="B27" i="6"/>
  <c r="G26" i="6"/>
  <c r="J26" i="6" s="1"/>
  <c r="F26" i="6"/>
  <c r="I26" i="6" s="1"/>
  <c r="E26" i="6"/>
  <c r="B26" i="6"/>
  <c r="G25" i="6"/>
  <c r="H25" i="6" s="1"/>
  <c r="F25" i="6"/>
  <c r="I25" i="6" s="1"/>
  <c r="E25" i="6"/>
  <c r="B25" i="6"/>
  <c r="J24" i="6"/>
  <c r="G24" i="6"/>
  <c r="F24" i="6"/>
  <c r="H24" i="6" s="1"/>
  <c r="E24" i="6"/>
  <c r="B24" i="6"/>
  <c r="G23" i="6"/>
  <c r="J23" i="6" s="1"/>
  <c r="F23" i="6"/>
  <c r="I23" i="6" s="1"/>
  <c r="E23" i="6"/>
  <c r="B23" i="6"/>
  <c r="G22" i="6"/>
  <c r="J22" i="6" s="1"/>
  <c r="F22" i="6"/>
  <c r="I22" i="6" s="1"/>
  <c r="E22" i="6"/>
  <c r="B22" i="6"/>
  <c r="J21" i="6"/>
  <c r="G21" i="6"/>
  <c r="H21" i="6" s="1"/>
  <c r="F21" i="6"/>
  <c r="I21" i="6" s="1"/>
  <c r="E21" i="6"/>
  <c r="B21" i="6"/>
  <c r="G20" i="6"/>
  <c r="J20" i="6" s="1"/>
  <c r="F20" i="6"/>
  <c r="H20" i="6" s="1"/>
  <c r="E20" i="6"/>
  <c r="B20" i="6"/>
  <c r="I19" i="6"/>
  <c r="H19" i="6"/>
  <c r="G19" i="6"/>
  <c r="J19" i="6" s="1"/>
  <c r="F19" i="6"/>
  <c r="E19" i="6"/>
  <c r="B19" i="6"/>
  <c r="G18" i="6"/>
  <c r="J18" i="6" s="1"/>
  <c r="F18" i="6"/>
  <c r="I18" i="6" s="1"/>
  <c r="E18" i="6"/>
  <c r="B18" i="6"/>
  <c r="J17" i="6"/>
  <c r="G17" i="6"/>
  <c r="F17" i="6"/>
  <c r="I17" i="6" s="1"/>
  <c r="E17" i="6"/>
  <c r="B17" i="6"/>
  <c r="I16" i="6"/>
  <c r="G16" i="6"/>
  <c r="J16" i="6" s="1"/>
  <c r="F16" i="6"/>
  <c r="E16" i="6"/>
  <c r="B16" i="6"/>
  <c r="I14" i="6"/>
  <c r="G14" i="6"/>
  <c r="J14" i="6" s="1"/>
  <c r="F14" i="6"/>
  <c r="H14" i="6" s="1"/>
  <c r="E14" i="6"/>
  <c r="B14" i="6"/>
  <c r="G13" i="6"/>
  <c r="J13" i="6" s="1"/>
  <c r="F13" i="6"/>
  <c r="I13" i="6" s="1"/>
  <c r="E13" i="6"/>
  <c r="B13" i="6"/>
  <c r="G12" i="6"/>
  <c r="J12" i="6" s="1"/>
  <c r="F12" i="6"/>
  <c r="I12" i="6" s="1"/>
  <c r="E12" i="6"/>
  <c r="B12" i="6"/>
  <c r="J11" i="6"/>
  <c r="I11" i="6"/>
  <c r="G11" i="6"/>
  <c r="F11" i="6"/>
  <c r="H11" i="6" s="1"/>
  <c r="E11" i="6"/>
  <c r="B11" i="6"/>
  <c r="G10" i="6"/>
  <c r="J10" i="6" s="1"/>
  <c r="F10" i="6"/>
  <c r="I10" i="6" s="1"/>
  <c r="E10" i="6"/>
  <c r="B10" i="6"/>
  <c r="G9" i="6"/>
  <c r="J9" i="6" s="1"/>
  <c r="F9" i="6"/>
  <c r="I9" i="6" s="1"/>
  <c r="E9" i="6"/>
  <c r="B9" i="6"/>
  <c r="G8" i="6"/>
  <c r="H8" i="6" s="1"/>
  <c r="F8" i="6"/>
  <c r="I8" i="6" s="1"/>
  <c r="E8" i="6"/>
  <c r="E46" i="6" s="1"/>
  <c r="B8" i="6"/>
  <c r="A3" i="6"/>
  <c r="J36" i="6" l="1"/>
  <c r="I54" i="6"/>
  <c r="H23" i="6"/>
  <c r="H10" i="6"/>
  <c r="H17" i="6"/>
  <c r="I20" i="6"/>
  <c r="H27" i="6"/>
  <c r="H38" i="6"/>
  <c r="H44" i="6"/>
  <c r="I46" i="6"/>
  <c r="H49" i="6"/>
  <c r="J52" i="6"/>
  <c r="J54" i="6"/>
  <c r="J8" i="6"/>
  <c r="H12" i="6"/>
  <c r="J25" i="6"/>
  <c r="H29" i="6"/>
  <c r="H33" i="6"/>
  <c r="H40" i="6"/>
  <c r="H16" i="6"/>
  <c r="I24" i="6"/>
  <c r="I35" i="6"/>
  <c r="H42" i="6"/>
  <c r="H43" i="6"/>
  <c r="J46" i="6"/>
  <c r="C55" i="6"/>
  <c r="I55" i="6" s="1"/>
  <c r="H9" i="6"/>
  <c r="H18" i="6"/>
  <c r="H22" i="6"/>
  <c r="H32" i="6"/>
  <c r="H37" i="6"/>
  <c r="H41" i="6"/>
  <c r="H46" i="6"/>
  <c r="H54" i="6"/>
  <c r="D55" i="6"/>
  <c r="E55" i="6" s="1"/>
  <c r="H55" i="6"/>
  <c r="H13" i="6"/>
  <c r="H26" i="6"/>
  <c r="H45" i="6"/>
  <c r="H53" i="6"/>
  <c r="J55" i="6" l="1"/>
</calcChain>
</file>

<file path=xl/sharedStrings.xml><?xml version="1.0" encoding="utf-8"?>
<sst xmlns="http://schemas.openxmlformats.org/spreadsheetml/2006/main" count="105" uniqueCount="78">
  <si>
    <t>STATE LEVEL BANKERS' COMMITTEE BIHAR, PATNA</t>
  </si>
  <si>
    <t xml:space="preserve">(CONVENOR- STATE BANK OF INDIA)   FY : 2023-24 </t>
  </si>
  <si>
    <t xml:space="preserve">BANK WISE PERFORMANCE : ANNUAL CREDIT PLAN AS ON : 31.12.2023 </t>
  </si>
  <si>
    <t>Rs. In Lakh</t>
  </si>
  <si>
    <t>SL</t>
  </si>
  <si>
    <t xml:space="preserve">BANK NAME </t>
  </si>
  <si>
    <t>AGRICULTURE</t>
  </si>
  <si>
    <t>M S E</t>
  </si>
  <si>
    <t>O P S</t>
  </si>
  <si>
    <t>TPS</t>
  </si>
  <si>
    <t>N P S</t>
  </si>
  <si>
    <t>GRAND TOTAL</t>
  </si>
  <si>
    <t>TARGET</t>
  </si>
  <si>
    <t>ACHIE</t>
  </si>
  <si>
    <t>%ACH</t>
  </si>
  <si>
    <t>LEAD BANKS</t>
  </si>
  <si>
    <t>STATE BANK OF INDIA</t>
  </si>
  <si>
    <t>CENTRAL BANK OF INDIA</t>
  </si>
  <si>
    <t>PUNJAB NATIONAL BANK</t>
  </si>
  <si>
    <t>CANARA BANK</t>
  </si>
  <si>
    <t>UCO BANK</t>
  </si>
  <si>
    <t>BANK OF BARODA</t>
  </si>
  <si>
    <t>UNION BANK OF INDIA</t>
  </si>
  <si>
    <t>OTHER BANKS</t>
  </si>
  <si>
    <t>BANK OF INDIA</t>
  </si>
  <si>
    <t>BANK OF MAHARASHTRA</t>
  </si>
  <si>
    <t>INDIAN BANK</t>
  </si>
  <si>
    <t>INDIAN OVERSEAS BANK</t>
  </si>
  <si>
    <t>PUNJAB AND SIND BANK</t>
  </si>
  <si>
    <t>Total Public Sector Bank</t>
  </si>
  <si>
    <t>PRIVATE BANKS</t>
  </si>
  <si>
    <t>IDBI</t>
  </si>
  <si>
    <t>ICICI  BANK</t>
  </si>
  <si>
    <t>FEDERAL BANK</t>
  </si>
  <si>
    <t>JAMMU KASHMIR BANK</t>
  </si>
  <si>
    <t>SOUTH INDIAN BANK</t>
  </si>
  <si>
    <t>AXIS  BANK</t>
  </si>
  <si>
    <t>HDFC BANK</t>
  </si>
  <si>
    <t>INDUSIND BANK</t>
  </si>
  <si>
    <t>KARNATAKA BANK</t>
  </si>
  <si>
    <t>KOTAK MAHINDRA</t>
  </si>
  <si>
    <t>YES BANK</t>
  </si>
  <si>
    <t>BANDHAN BANK</t>
  </si>
  <si>
    <t>RBL BANK</t>
  </si>
  <si>
    <t>IDFC FIRST BANK Ltd</t>
  </si>
  <si>
    <t>Karur Vysya Bank</t>
  </si>
  <si>
    <t>Total Private Sector Bank</t>
  </si>
  <si>
    <t>Total COMM.  BANKS</t>
  </si>
  <si>
    <t>CO-OPERATIVE BANKS</t>
  </si>
  <si>
    <t>STATE CO-OP. BANK</t>
  </si>
  <si>
    <t>Total Cooperative Bank</t>
  </si>
  <si>
    <t>REGIONAL RURAL BANKS</t>
  </si>
  <si>
    <t>DAKSHIN BIHAR GRAMIN BANK</t>
  </si>
  <si>
    <t>UTTAR BIHAR GRAMIN BANK</t>
  </si>
  <si>
    <t>Total Region Rural Bank</t>
  </si>
  <si>
    <t>SMALL FINANCE BANK</t>
  </si>
  <si>
    <t>JANA SFB</t>
  </si>
  <si>
    <t>UTKARSH SFB</t>
  </si>
  <si>
    <t>UJJIVAN SFB</t>
  </si>
  <si>
    <t>ESAF SFB</t>
  </si>
  <si>
    <t>UNITY SFB</t>
  </si>
  <si>
    <t>Total Small Financial Bank</t>
  </si>
  <si>
    <t xml:space="preserve">TOTAL FOR BIHAR </t>
  </si>
  <si>
    <t>(CONVENOR- STATE BANK OF INDIA)</t>
  </si>
  <si>
    <r>
      <t xml:space="preserve">SECTOR:       TOTAL ACP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 xml:space="preserve">  </t>
    </r>
    <r>
      <rPr>
        <sz val="10"/>
        <color theme="1"/>
        <rFont val="Calibri"/>
        <family val="2"/>
        <scheme val="minor"/>
      </rPr>
      <t>(Rs.  in Lakh)</t>
    </r>
  </si>
  <si>
    <t>Institutions Commercial Banks</t>
  </si>
  <si>
    <t>2012-2013</t>
  </si>
  <si>
    <t>2013-2014</t>
  </si>
  <si>
    <t xml:space="preserve">GROWTH % OVR  PRV. YR </t>
  </si>
  <si>
    <t xml:space="preserve">TARGET </t>
  </si>
  <si>
    <t>OTHERS BANKS</t>
  </si>
  <si>
    <t>TOTAL COMMERCIAL BANK</t>
  </si>
  <si>
    <t xml:space="preserve"> </t>
  </si>
  <si>
    <t>TOTAL COOPERATIVE BANK</t>
  </si>
  <si>
    <t>REGIONAL BANKS</t>
  </si>
  <si>
    <t>TOTAL OF  R.R.Bs</t>
  </si>
  <si>
    <t>TOTAL FOR BIHAR</t>
  </si>
  <si>
    <t>S.N.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</si>
</sst>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0;[Red]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0" fontId="1" fillId="0" borderId="1" xfId="0" applyNumberFormat="1" applyFont="1" applyBorder="1" applyAlignment="1">
      <alignment horizontal="right" vertical="center" wrapText="1"/>
    </xf>
    <xf numFmtId="10" fontId="0" fillId="0" borderId="1" xfId="0" applyNumberFormat="1" applyBorder="1" applyAlignment="1">
      <alignment horizontal="right"/>
    </xf>
    <xf numFmtId="164" fontId="1" fillId="3" borderId="1" xfId="0" applyNumberFormat="1" applyFont="1" applyFill="1" applyBorder="1" applyAlignment="1">
      <alignment horizontal="right" vertical="center" wrapText="1"/>
    </xf>
    <xf numFmtId="10" fontId="1" fillId="3" borderId="1" xfId="0" applyNumberFormat="1" applyFont="1" applyFill="1" applyBorder="1" applyAlignment="1">
      <alignment horizontal="right" vertical="center" wrapText="1"/>
    </xf>
    <xf numFmtId="10" fontId="0" fillId="3" borderId="1" xfId="0" applyNumberForma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 vertical="center" wrapText="1"/>
    </xf>
    <xf numFmtId="10" fontId="1" fillId="2" borderId="1" xfId="0" applyNumberFormat="1" applyFont="1" applyFill="1" applyBorder="1" applyAlignment="1">
      <alignment horizontal="right" vertical="center" wrapText="1"/>
    </xf>
    <xf numFmtId="10" fontId="0" fillId="2" borderId="1" xfId="0" applyNumberFormat="1" applyFill="1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164" fontId="1" fillId="3" borderId="1" xfId="0" applyNumberFormat="1" applyFont="1" applyFill="1" applyBorder="1"/>
    <xf numFmtId="164" fontId="1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/>
    <xf numFmtId="164" fontId="1" fillId="2" borderId="1" xfId="0" applyNumberFormat="1" applyFont="1" applyFill="1" applyBorder="1"/>
    <xf numFmtId="16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5" fontId="6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topLeftCell="A10" zoomScaleNormal="100" workbookViewId="0">
      <selection activeCell="W7" sqref="W7"/>
    </sheetView>
  </sheetViews>
  <sheetFormatPr defaultRowHeight="15" x14ac:dyDescent="0.25"/>
  <cols>
    <col min="1" max="1" width="4.85546875" style="26" bestFit="1" customWidth="1"/>
    <col min="2" max="2" width="32.140625" style="27" bestFit="1" customWidth="1"/>
    <col min="3" max="4" width="9" style="26" bestFit="1" customWidth="1"/>
    <col min="5" max="5" width="7.28515625" style="28" bestFit="1" customWidth="1"/>
    <col min="6" max="7" width="9" style="26" bestFit="1" customWidth="1"/>
    <col min="8" max="8" width="7.28515625" style="28" bestFit="1" customWidth="1"/>
    <col min="9" max="10" width="9" style="26" bestFit="1" customWidth="1"/>
    <col min="11" max="11" width="8.42578125" style="28" bestFit="1" customWidth="1"/>
    <col min="12" max="13" width="10.140625" style="26" bestFit="1" customWidth="1"/>
    <col min="14" max="14" width="7.28515625" style="26" bestFit="1" customWidth="1"/>
    <col min="15" max="16" width="9" style="26" bestFit="1" customWidth="1"/>
    <col min="17" max="17" width="8.42578125" style="26" bestFit="1" customWidth="1"/>
    <col min="18" max="19" width="10.140625" style="26" bestFit="1" customWidth="1"/>
    <col min="20" max="20" width="7.28515625" style="28" bestFit="1" customWidth="1"/>
  </cols>
  <sheetData>
    <row r="1" spans="1:20" ht="15.75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5.75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0" ht="15.75" x14ac:dyDescent="0.2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1:20" ht="15.75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20" ht="31.5" customHeight="1" x14ac:dyDescent="0.25">
      <c r="A5" s="41" t="s">
        <v>77</v>
      </c>
      <c r="B5" s="41" t="s">
        <v>5</v>
      </c>
      <c r="C5" s="42" t="s">
        <v>6</v>
      </c>
      <c r="D5" s="42"/>
      <c r="E5" s="42"/>
      <c r="F5" s="42" t="s">
        <v>7</v>
      </c>
      <c r="G5" s="42"/>
      <c r="H5" s="42"/>
      <c r="I5" s="42" t="s">
        <v>8</v>
      </c>
      <c r="J5" s="42"/>
      <c r="K5" s="42"/>
      <c r="L5" s="42" t="s">
        <v>9</v>
      </c>
      <c r="M5" s="42"/>
      <c r="N5" s="42"/>
      <c r="O5" s="42" t="s">
        <v>10</v>
      </c>
      <c r="P5" s="42"/>
      <c r="Q5" s="42"/>
      <c r="R5" s="42" t="s">
        <v>11</v>
      </c>
      <c r="S5" s="42"/>
      <c r="T5" s="42"/>
    </row>
    <row r="6" spans="1:20" ht="15.75" x14ac:dyDescent="0.25">
      <c r="A6" s="41"/>
      <c r="B6" s="41"/>
      <c r="C6" s="29" t="s">
        <v>12</v>
      </c>
      <c r="D6" s="29" t="s">
        <v>13</v>
      </c>
      <c r="E6" s="37" t="s">
        <v>14</v>
      </c>
      <c r="F6" s="29" t="s">
        <v>12</v>
      </c>
      <c r="G6" s="29" t="s">
        <v>13</v>
      </c>
      <c r="H6" s="37" t="s">
        <v>14</v>
      </c>
      <c r="I6" s="29" t="s">
        <v>12</v>
      </c>
      <c r="J6" s="29" t="s">
        <v>13</v>
      </c>
      <c r="K6" s="37" t="s">
        <v>14</v>
      </c>
      <c r="L6" s="29" t="s">
        <v>12</v>
      </c>
      <c r="M6" s="29" t="s">
        <v>13</v>
      </c>
      <c r="N6" s="29" t="s">
        <v>14</v>
      </c>
      <c r="O6" s="29" t="s">
        <v>12</v>
      </c>
      <c r="P6" s="29" t="s">
        <v>13</v>
      </c>
      <c r="Q6" s="29" t="s">
        <v>14</v>
      </c>
      <c r="R6" s="29" t="s">
        <v>12</v>
      </c>
      <c r="S6" s="29" t="s">
        <v>13</v>
      </c>
      <c r="T6" s="37" t="s">
        <v>14</v>
      </c>
    </row>
    <row r="7" spans="1:20" s="30" customFormat="1" ht="15.75" x14ac:dyDescent="0.25">
      <c r="A7" s="31"/>
      <c r="B7" s="32" t="s">
        <v>15</v>
      </c>
      <c r="C7" s="31"/>
      <c r="D7" s="31"/>
      <c r="E7" s="33"/>
      <c r="F7" s="31"/>
      <c r="G7" s="31"/>
      <c r="H7" s="33"/>
      <c r="I7" s="31"/>
      <c r="J7" s="31"/>
      <c r="K7" s="33"/>
      <c r="L7" s="31"/>
      <c r="M7" s="31"/>
      <c r="N7" s="31"/>
      <c r="O7" s="31"/>
      <c r="P7" s="31"/>
      <c r="Q7" s="31"/>
      <c r="R7" s="31"/>
      <c r="S7" s="31"/>
      <c r="T7" s="33"/>
    </row>
    <row r="8" spans="1:20" s="34" customFormat="1" ht="15.75" x14ac:dyDescent="0.25">
      <c r="A8" s="31">
        <v>1</v>
      </c>
      <c r="B8" s="32" t="s">
        <v>16</v>
      </c>
      <c r="C8" s="31">
        <v>1010591</v>
      </c>
      <c r="D8" s="31">
        <v>445998</v>
      </c>
      <c r="E8" s="33">
        <v>44.13</v>
      </c>
      <c r="F8" s="31">
        <v>1447071</v>
      </c>
      <c r="G8" s="31">
        <v>1010400</v>
      </c>
      <c r="H8" s="33">
        <v>69.819999999999993</v>
      </c>
      <c r="I8" s="31">
        <v>440891</v>
      </c>
      <c r="J8" s="31">
        <v>294967</v>
      </c>
      <c r="K8" s="33">
        <v>66.900000000000006</v>
      </c>
      <c r="L8" s="31">
        <v>2898553</v>
      </c>
      <c r="M8" s="31">
        <v>1751365</v>
      </c>
      <c r="N8" s="33">
        <v>60.42</v>
      </c>
      <c r="O8" s="31">
        <v>1378747</v>
      </c>
      <c r="P8" s="31">
        <v>1205555</v>
      </c>
      <c r="Q8" s="33">
        <v>87.44</v>
      </c>
      <c r="R8" s="31">
        <v>4277300</v>
      </c>
      <c r="S8" s="31">
        <v>2956920</v>
      </c>
      <c r="T8" s="33">
        <v>69.13</v>
      </c>
    </row>
    <row r="9" spans="1:20" s="34" customFormat="1" ht="15.75" x14ac:dyDescent="0.25">
      <c r="A9" s="31">
        <v>2</v>
      </c>
      <c r="B9" s="32" t="s">
        <v>17</v>
      </c>
      <c r="C9" s="31">
        <v>369585</v>
      </c>
      <c r="D9" s="31">
        <v>255278</v>
      </c>
      <c r="E9" s="33">
        <v>69.069999999999993</v>
      </c>
      <c r="F9" s="31">
        <v>717014</v>
      </c>
      <c r="G9" s="31">
        <v>556408</v>
      </c>
      <c r="H9" s="33">
        <v>77.599999999999994</v>
      </c>
      <c r="I9" s="31">
        <v>101499</v>
      </c>
      <c r="J9" s="31">
        <v>96838</v>
      </c>
      <c r="K9" s="33">
        <v>95.41</v>
      </c>
      <c r="L9" s="31">
        <v>1188098</v>
      </c>
      <c r="M9" s="31">
        <v>908524</v>
      </c>
      <c r="N9" s="33">
        <v>76.47</v>
      </c>
      <c r="O9" s="31">
        <v>358512</v>
      </c>
      <c r="P9" s="31">
        <v>146001</v>
      </c>
      <c r="Q9" s="33">
        <v>40.72</v>
      </c>
      <c r="R9" s="31">
        <v>1546610</v>
      </c>
      <c r="S9" s="31">
        <v>1054525</v>
      </c>
      <c r="T9" s="33">
        <v>68.180000000000007</v>
      </c>
    </row>
    <row r="10" spans="1:20" s="34" customFormat="1" ht="15.75" x14ac:dyDescent="0.25">
      <c r="A10" s="31">
        <v>3</v>
      </c>
      <c r="B10" s="32" t="s">
        <v>18</v>
      </c>
      <c r="C10" s="31">
        <v>723307</v>
      </c>
      <c r="D10" s="31">
        <v>394474</v>
      </c>
      <c r="E10" s="33">
        <v>54.54</v>
      </c>
      <c r="F10" s="31">
        <v>1287557</v>
      </c>
      <c r="G10" s="31">
        <v>1024441</v>
      </c>
      <c r="H10" s="33">
        <v>79.56</v>
      </c>
      <c r="I10" s="31">
        <v>141557</v>
      </c>
      <c r="J10" s="31">
        <v>100306</v>
      </c>
      <c r="K10" s="33">
        <v>70.86</v>
      </c>
      <c r="L10" s="31">
        <v>2152421</v>
      </c>
      <c r="M10" s="31">
        <v>1519221</v>
      </c>
      <c r="N10" s="33">
        <v>70.58</v>
      </c>
      <c r="O10" s="31">
        <v>666687</v>
      </c>
      <c r="P10" s="31">
        <v>633265</v>
      </c>
      <c r="Q10" s="33">
        <v>94.99</v>
      </c>
      <c r="R10" s="31">
        <v>2819108</v>
      </c>
      <c r="S10" s="31">
        <v>2152486</v>
      </c>
      <c r="T10" s="33">
        <v>76.349999999999994</v>
      </c>
    </row>
    <row r="11" spans="1:20" s="34" customFormat="1" ht="15.75" x14ac:dyDescent="0.25">
      <c r="A11" s="31">
        <v>4</v>
      </c>
      <c r="B11" s="32" t="s">
        <v>19</v>
      </c>
      <c r="C11" s="31">
        <v>334812</v>
      </c>
      <c r="D11" s="31">
        <v>194387</v>
      </c>
      <c r="E11" s="33">
        <v>58.06</v>
      </c>
      <c r="F11" s="31">
        <v>439591</v>
      </c>
      <c r="G11" s="31">
        <v>318831</v>
      </c>
      <c r="H11" s="33">
        <v>72.53</v>
      </c>
      <c r="I11" s="31">
        <v>96605</v>
      </c>
      <c r="J11" s="31">
        <v>72962</v>
      </c>
      <c r="K11" s="33">
        <v>75.53</v>
      </c>
      <c r="L11" s="31">
        <v>871008</v>
      </c>
      <c r="M11" s="31">
        <v>586180</v>
      </c>
      <c r="N11" s="33">
        <v>67.3</v>
      </c>
      <c r="O11" s="31">
        <v>257965</v>
      </c>
      <c r="P11" s="31">
        <v>371699</v>
      </c>
      <c r="Q11" s="33">
        <v>144.09</v>
      </c>
      <c r="R11" s="31">
        <v>1128973</v>
      </c>
      <c r="S11" s="31">
        <v>957879</v>
      </c>
      <c r="T11" s="33">
        <v>84.85</v>
      </c>
    </row>
    <row r="12" spans="1:20" s="34" customFormat="1" ht="15.75" x14ac:dyDescent="0.25">
      <c r="A12" s="31">
        <v>5</v>
      </c>
      <c r="B12" s="32" t="s">
        <v>20</v>
      </c>
      <c r="C12" s="31">
        <v>343274</v>
      </c>
      <c r="D12" s="31">
        <v>173639</v>
      </c>
      <c r="E12" s="33">
        <v>50.58</v>
      </c>
      <c r="F12" s="31">
        <v>274017</v>
      </c>
      <c r="G12" s="31">
        <v>157531</v>
      </c>
      <c r="H12" s="33">
        <v>57.49</v>
      </c>
      <c r="I12" s="31">
        <v>27346</v>
      </c>
      <c r="J12" s="31">
        <v>51673</v>
      </c>
      <c r="K12" s="33">
        <v>188.96</v>
      </c>
      <c r="L12" s="31">
        <v>644637</v>
      </c>
      <c r="M12" s="31">
        <v>382843</v>
      </c>
      <c r="N12" s="33">
        <v>59.39</v>
      </c>
      <c r="O12" s="31">
        <v>78785</v>
      </c>
      <c r="P12" s="31">
        <v>128510</v>
      </c>
      <c r="Q12" s="33">
        <v>163.11000000000001</v>
      </c>
      <c r="R12" s="31">
        <v>723422</v>
      </c>
      <c r="S12" s="31">
        <v>511353</v>
      </c>
      <c r="T12" s="33">
        <v>70.69</v>
      </c>
    </row>
    <row r="13" spans="1:20" s="34" customFormat="1" ht="15.75" x14ac:dyDescent="0.25">
      <c r="A13" s="31">
        <v>6</v>
      </c>
      <c r="B13" s="32" t="s">
        <v>21</v>
      </c>
      <c r="C13" s="31">
        <v>444305</v>
      </c>
      <c r="D13" s="31">
        <v>309887</v>
      </c>
      <c r="E13" s="33">
        <v>69.75</v>
      </c>
      <c r="F13" s="31">
        <v>517387</v>
      </c>
      <c r="G13" s="31">
        <v>408399</v>
      </c>
      <c r="H13" s="33">
        <v>78.930000000000007</v>
      </c>
      <c r="I13" s="31">
        <v>83130</v>
      </c>
      <c r="J13" s="31">
        <v>64776</v>
      </c>
      <c r="K13" s="33">
        <v>77.92</v>
      </c>
      <c r="L13" s="31">
        <v>1044822</v>
      </c>
      <c r="M13" s="31">
        <v>783062</v>
      </c>
      <c r="N13" s="33">
        <v>74.95</v>
      </c>
      <c r="O13" s="31">
        <v>155068</v>
      </c>
      <c r="P13" s="31">
        <v>152364</v>
      </c>
      <c r="Q13" s="33">
        <v>98.26</v>
      </c>
      <c r="R13" s="31">
        <v>1199890</v>
      </c>
      <c r="S13" s="31">
        <v>935426</v>
      </c>
      <c r="T13" s="33">
        <v>77.959999999999994</v>
      </c>
    </row>
    <row r="14" spans="1:20" s="34" customFormat="1" ht="15.75" x14ac:dyDescent="0.25">
      <c r="A14" s="31">
        <v>7</v>
      </c>
      <c r="B14" s="32" t="s">
        <v>22</v>
      </c>
      <c r="C14" s="31">
        <v>123894</v>
      </c>
      <c r="D14" s="31">
        <v>60221</v>
      </c>
      <c r="E14" s="33">
        <v>48.61</v>
      </c>
      <c r="F14" s="31">
        <v>262319</v>
      </c>
      <c r="G14" s="31">
        <v>151992</v>
      </c>
      <c r="H14" s="33">
        <v>57.94</v>
      </c>
      <c r="I14" s="31">
        <v>67703</v>
      </c>
      <c r="J14" s="31">
        <v>49833</v>
      </c>
      <c r="K14" s="33">
        <v>73.61</v>
      </c>
      <c r="L14" s="31">
        <v>453916</v>
      </c>
      <c r="M14" s="31">
        <v>262046</v>
      </c>
      <c r="N14" s="33">
        <v>57.73</v>
      </c>
      <c r="O14" s="31">
        <v>154181</v>
      </c>
      <c r="P14" s="31">
        <v>213165</v>
      </c>
      <c r="Q14" s="33">
        <v>138.26</v>
      </c>
      <c r="R14" s="31">
        <v>608097</v>
      </c>
      <c r="S14" s="31">
        <v>475211</v>
      </c>
      <c r="T14" s="33">
        <v>78.150000000000006</v>
      </c>
    </row>
    <row r="15" spans="1:20" s="30" customFormat="1" ht="15.75" x14ac:dyDescent="0.25">
      <c r="A15" s="31"/>
      <c r="B15" s="32" t="s">
        <v>23</v>
      </c>
      <c r="C15" s="31"/>
      <c r="D15" s="31"/>
      <c r="E15" s="33"/>
      <c r="F15" s="31"/>
      <c r="G15" s="31"/>
      <c r="H15" s="33"/>
      <c r="I15" s="31"/>
      <c r="J15" s="31"/>
      <c r="K15" s="33"/>
      <c r="L15" s="31"/>
      <c r="M15" s="31"/>
      <c r="N15" s="33"/>
      <c r="O15" s="31"/>
      <c r="P15" s="31"/>
      <c r="Q15" s="33"/>
      <c r="R15" s="31"/>
      <c r="S15" s="31"/>
      <c r="T15" s="33"/>
    </row>
    <row r="16" spans="1:20" s="34" customFormat="1" ht="15.75" x14ac:dyDescent="0.25">
      <c r="A16" s="31">
        <v>8</v>
      </c>
      <c r="B16" s="32" t="s">
        <v>24</v>
      </c>
      <c r="C16" s="31">
        <v>252817</v>
      </c>
      <c r="D16" s="31">
        <v>145371</v>
      </c>
      <c r="E16" s="33">
        <v>57.5</v>
      </c>
      <c r="F16" s="31">
        <v>336991</v>
      </c>
      <c r="G16" s="31">
        <v>241652</v>
      </c>
      <c r="H16" s="33">
        <v>71.709999999999994</v>
      </c>
      <c r="I16" s="31">
        <v>11767</v>
      </c>
      <c r="J16" s="31">
        <v>5534</v>
      </c>
      <c r="K16" s="33">
        <v>47.03</v>
      </c>
      <c r="L16" s="31">
        <v>601575</v>
      </c>
      <c r="M16" s="31">
        <v>392557</v>
      </c>
      <c r="N16" s="33">
        <v>65.25</v>
      </c>
      <c r="O16" s="31">
        <v>184326</v>
      </c>
      <c r="P16" s="31">
        <v>182564</v>
      </c>
      <c r="Q16" s="33">
        <v>99.04</v>
      </c>
      <c r="R16" s="31">
        <v>785901</v>
      </c>
      <c r="S16" s="31">
        <v>575121</v>
      </c>
      <c r="T16" s="33">
        <v>73.180000000000007</v>
      </c>
    </row>
    <row r="17" spans="1:20" s="34" customFormat="1" ht="15.75" x14ac:dyDescent="0.25">
      <c r="A17" s="31">
        <v>9</v>
      </c>
      <c r="B17" s="32" t="s">
        <v>25</v>
      </c>
      <c r="C17" s="31">
        <v>1638</v>
      </c>
      <c r="D17" s="31">
        <v>9812</v>
      </c>
      <c r="E17" s="33">
        <v>599.02</v>
      </c>
      <c r="F17" s="31">
        <v>18234</v>
      </c>
      <c r="G17" s="31">
        <v>24901</v>
      </c>
      <c r="H17" s="33">
        <v>136.56</v>
      </c>
      <c r="I17" s="31">
        <v>5883</v>
      </c>
      <c r="J17" s="31">
        <v>42635</v>
      </c>
      <c r="K17" s="33">
        <v>724.72</v>
      </c>
      <c r="L17" s="31">
        <v>25755</v>
      </c>
      <c r="M17" s="31">
        <v>77348</v>
      </c>
      <c r="N17" s="33">
        <v>300.32</v>
      </c>
      <c r="O17" s="31">
        <v>90055</v>
      </c>
      <c r="P17" s="31">
        <v>168863</v>
      </c>
      <c r="Q17" s="33">
        <v>187.51</v>
      </c>
      <c r="R17" s="31">
        <v>115810</v>
      </c>
      <c r="S17" s="31">
        <v>246211</v>
      </c>
      <c r="T17" s="33">
        <v>212.6</v>
      </c>
    </row>
    <row r="18" spans="1:20" s="34" customFormat="1" ht="15.75" x14ac:dyDescent="0.25">
      <c r="A18" s="31">
        <v>10</v>
      </c>
      <c r="B18" s="32" t="s">
        <v>26</v>
      </c>
      <c r="C18" s="31">
        <v>462562</v>
      </c>
      <c r="D18" s="31">
        <v>131835</v>
      </c>
      <c r="E18" s="33">
        <v>28.5</v>
      </c>
      <c r="F18" s="31">
        <v>522599</v>
      </c>
      <c r="G18" s="31">
        <v>377492</v>
      </c>
      <c r="H18" s="33">
        <v>72.23</v>
      </c>
      <c r="I18" s="31">
        <v>11523</v>
      </c>
      <c r="J18" s="31">
        <v>1572</v>
      </c>
      <c r="K18" s="33">
        <v>13.64</v>
      </c>
      <c r="L18" s="31">
        <v>996684</v>
      </c>
      <c r="M18" s="31">
        <v>510899</v>
      </c>
      <c r="N18" s="33">
        <v>51.26</v>
      </c>
      <c r="O18" s="31">
        <v>447705</v>
      </c>
      <c r="P18" s="31">
        <v>213854</v>
      </c>
      <c r="Q18" s="33">
        <v>47.77</v>
      </c>
      <c r="R18" s="31">
        <v>1444389</v>
      </c>
      <c r="S18" s="31">
        <v>724753</v>
      </c>
      <c r="T18" s="33">
        <v>50.18</v>
      </c>
    </row>
    <row r="19" spans="1:20" s="34" customFormat="1" ht="15.75" x14ac:dyDescent="0.25">
      <c r="A19" s="31">
        <v>11</v>
      </c>
      <c r="B19" s="32" t="s">
        <v>27</v>
      </c>
      <c r="C19" s="31">
        <v>57133</v>
      </c>
      <c r="D19" s="31">
        <v>43782</v>
      </c>
      <c r="E19" s="33">
        <v>76.63</v>
      </c>
      <c r="F19" s="31">
        <v>104772</v>
      </c>
      <c r="G19" s="31">
        <v>85334</v>
      </c>
      <c r="H19" s="33">
        <v>81.45</v>
      </c>
      <c r="I19" s="31">
        <v>18144</v>
      </c>
      <c r="J19" s="31">
        <v>22017</v>
      </c>
      <c r="K19" s="33">
        <v>121.35</v>
      </c>
      <c r="L19" s="31">
        <v>180049</v>
      </c>
      <c r="M19" s="31">
        <v>151133</v>
      </c>
      <c r="N19" s="33">
        <v>83.94</v>
      </c>
      <c r="O19" s="31">
        <v>28214</v>
      </c>
      <c r="P19" s="31">
        <v>64508</v>
      </c>
      <c r="Q19" s="33">
        <v>228.64</v>
      </c>
      <c r="R19" s="31">
        <v>208263</v>
      </c>
      <c r="S19" s="31">
        <v>215641</v>
      </c>
      <c r="T19" s="33">
        <v>103.54</v>
      </c>
    </row>
    <row r="20" spans="1:20" s="34" customFormat="1" ht="15.75" x14ac:dyDescent="0.25">
      <c r="A20" s="31">
        <v>12</v>
      </c>
      <c r="B20" s="32" t="s">
        <v>28</v>
      </c>
      <c r="C20" s="31">
        <v>1147</v>
      </c>
      <c r="D20" s="31">
        <v>648</v>
      </c>
      <c r="E20" s="33">
        <v>56.5</v>
      </c>
      <c r="F20" s="31">
        <v>35564</v>
      </c>
      <c r="G20" s="31">
        <v>4877</v>
      </c>
      <c r="H20" s="33">
        <v>13.71</v>
      </c>
      <c r="I20" s="31">
        <v>12072</v>
      </c>
      <c r="J20" s="31">
        <v>3119</v>
      </c>
      <c r="K20" s="33">
        <v>25.84</v>
      </c>
      <c r="L20" s="31">
        <v>48783</v>
      </c>
      <c r="M20" s="31">
        <v>8644</v>
      </c>
      <c r="N20" s="33">
        <v>17.72</v>
      </c>
      <c r="O20" s="31">
        <v>2794</v>
      </c>
      <c r="P20" s="31">
        <v>5969</v>
      </c>
      <c r="Q20" s="33">
        <v>213.64</v>
      </c>
      <c r="R20" s="31">
        <v>51577</v>
      </c>
      <c r="S20" s="31">
        <v>14613</v>
      </c>
      <c r="T20" s="33">
        <v>28.33</v>
      </c>
    </row>
    <row r="21" spans="1:20" s="30" customFormat="1" ht="15.75" x14ac:dyDescent="0.25">
      <c r="A21" s="31"/>
      <c r="B21" s="32" t="s">
        <v>29</v>
      </c>
      <c r="C21" s="31">
        <v>4125065</v>
      </c>
      <c r="D21" s="31">
        <v>2165332</v>
      </c>
      <c r="E21" s="33">
        <v>52.49</v>
      </c>
      <c r="F21" s="31">
        <v>5963116</v>
      </c>
      <c r="G21" s="31">
        <v>4362258</v>
      </c>
      <c r="H21" s="33">
        <v>73.150000000000006</v>
      </c>
      <c r="I21" s="31">
        <v>1018120</v>
      </c>
      <c r="J21" s="31">
        <v>806232</v>
      </c>
      <c r="K21" s="33">
        <v>79.19</v>
      </c>
      <c r="L21" s="31">
        <v>11106301</v>
      </c>
      <c r="M21" s="31">
        <v>7333822</v>
      </c>
      <c r="N21" s="33">
        <v>66.03</v>
      </c>
      <c r="O21" s="31">
        <v>3803039</v>
      </c>
      <c r="P21" s="31">
        <v>3486317</v>
      </c>
      <c r="Q21" s="33">
        <v>91.67</v>
      </c>
      <c r="R21" s="31">
        <v>14909340</v>
      </c>
      <c r="S21" s="31">
        <v>10820139</v>
      </c>
      <c r="T21" s="33">
        <v>72.569999999999993</v>
      </c>
    </row>
    <row r="22" spans="1:20" s="30" customFormat="1" ht="15.75" x14ac:dyDescent="0.25">
      <c r="A22" s="31"/>
      <c r="B22" s="32" t="s">
        <v>30</v>
      </c>
      <c r="C22" s="31"/>
      <c r="D22" s="31"/>
      <c r="E22" s="33"/>
      <c r="F22" s="31"/>
      <c r="G22" s="31"/>
      <c r="H22" s="33"/>
      <c r="I22" s="31"/>
      <c r="J22" s="31"/>
      <c r="K22" s="33"/>
      <c r="L22" s="31"/>
      <c r="M22" s="31"/>
      <c r="N22" s="33"/>
      <c r="O22" s="31"/>
      <c r="P22" s="31"/>
      <c r="Q22" s="33"/>
      <c r="R22" s="31"/>
      <c r="S22" s="31"/>
      <c r="T22" s="33"/>
    </row>
    <row r="23" spans="1:20" s="34" customFormat="1" ht="15.75" x14ac:dyDescent="0.25">
      <c r="A23" s="31">
        <v>13</v>
      </c>
      <c r="B23" s="32" t="s">
        <v>31</v>
      </c>
      <c r="C23" s="31">
        <v>45951</v>
      </c>
      <c r="D23" s="31">
        <v>27408</v>
      </c>
      <c r="E23" s="33">
        <v>59.65</v>
      </c>
      <c r="F23" s="31">
        <v>108607</v>
      </c>
      <c r="G23" s="31">
        <v>73446</v>
      </c>
      <c r="H23" s="33">
        <v>67.63</v>
      </c>
      <c r="I23" s="31">
        <v>2800</v>
      </c>
      <c r="J23" s="31">
        <v>1911</v>
      </c>
      <c r="K23" s="33">
        <v>68.25</v>
      </c>
      <c r="L23" s="31">
        <v>157358</v>
      </c>
      <c r="M23" s="31">
        <v>102765</v>
      </c>
      <c r="N23" s="33">
        <v>65.31</v>
      </c>
      <c r="O23" s="31">
        <v>42980</v>
      </c>
      <c r="P23" s="31">
        <v>15352</v>
      </c>
      <c r="Q23" s="33">
        <v>35.72</v>
      </c>
      <c r="R23" s="31">
        <v>200338</v>
      </c>
      <c r="S23" s="31">
        <v>118117</v>
      </c>
      <c r="T23" s="33">
        <v>58.96</v>
      </c>
    </row>
    <row r="24" spans="1:20" s="34" customFormat="1" ht="15.75" x14ac:dyDescent="0.25">
      <c r="A24" s="31">
        <v>14</v>
      </c>
      <c r="B24" s="32" t="s">
        <v>32</v>
      </c>
      <c r="C24" s="31">
        <v>78315</v>
      </c>
      <c r="D24" s="31">
        <v>77544</v>
      </c>
      <c r="E24" s="33">
        <v>99.02</v>
      </c>
      <c r="F24" s="31">
        <v>440235</v>
      </c>
      <c r="G24" s="31">
        <v>440970</v>
      </c>
      <c r="H24" s="33">
        <v>100.17</v>
      </c>
      <c r="I24" s="31">
        <v>10500</v>
      </c>
      <c r="J24" s="31">
        <v>10489</v>
      </c>
      <c r="K24" s="33">
        <v>99.9</v>
      </c>
      <c r="L24" s="31">
        <v>529050</v>
      </c>
      <c r="M24" s="31">
        <v>529003</v>
      </c>
      <c r="N24" s="33">
        <v>99.99</v>
      </c>
      <c r="O24" s="31">
        <v>537971</v>
      </c>
      <c r="P24" s="31">
        <v>580908</v>
      </c>
      <c r="Q24" s="33">
        <v>107.98</v>
      </c>
      <c r="R24" s="31">
        <v>1067021</v>
      </c>
      <c r="S24" s="31">
        <v>1109911</v>
      </c>
      <c r="T24" s="33">
        <v>104.02</v>
      </c>
    </row>
    <row r="25" spans="1:20" s="34" customFormat="1" ht="15.75" x14ac:dyDescent="0.25">
      <c r="A25" s="31">
        <v>15</v>
      </c>
      <c r="B25" s="32" t="s">
        <v>33</v>
      </c>
      <c r="C25" s="31">
        <v>8570</v>
      </c>
      <c r="D25" s="31">
        <v>6947</v>
      </c>
      <c r="E25" s="33">
        <v>81.06</v>
      </c>
      <c r="F25" s="31">
        <v>14182</v>
      </c>
      <c r="G25" s="31">
        <v>5622</v>
      </c>
      <c r="H25" s="33">
        <v>39.64</v>
      </c>
      <c r="I25" s="31">
        <v>4551</v>
      </c>
      <c r="J25" s="31">
        <v>5237</v>
      </c>
      <c r="K25" s="33">
        <v>115.07</v>
      </c>
      <c r="L25" s="31">
        <v>27303</v>
      </c>
      <c r="M25" s="31">
        <v>17806</v>
      </c>
      <c r="N25" s="33">
        <v>65.22</v>
      </c>
      <c r="O25" s="31">
        <v>14766</v>
      </c>
      <c r="P25" s="31">
        <v>16398</v>
      </c>
      <c r="Q25" s="33">
        <v>111.05</v>
      </c>
      <c r="R25" s="31">
        <v>42069</v>
      </c>
      <c r="S25" s="31">
        <v>34204</v>
      </c>
      <c r="T25" s="33">
        <v>81.3</v>
      </c>
    </row>
    <row r="26" spans="1:20" s="34" customFormat="1" ht="15.75" x14ac:dyDescent="0.25">
      <c r="A26" s="31">
        <v>16</v>
      </c>
      <c r="B26" s="32" t="s">
        <v>34</v>
      </c>
      <c r="C26" s="31">
        <v>0</v>
      </c>
      <c r="D26" s="31">
        <v>1</v>
      </c>
      <c r="E26" s="33">
        <v>0</v>
      </c>
      <c r="F26" s="31">
        <v>2244</v>
      </c>
      <c r="G26" s="31">
        <v>1294</v>
      </c>
      <c r="H26" s="33">
        <v>57.66</v>
      </c>
      <c r="I26" s="31">
        <v>154</v>
      </c>
      <c r="J26" s="31">
        <v>150</v>
      </c>
      <c r="K26" s="33">
        <v>97.4</v>
      </c>
      <c r="L26" s="31">
        <v>2398</v>
      </c>
      <c r="M26" s="31">
        <v>1445</v>
      </c>
      <c r="N26" s="33">
        <v>60.26</v>
      </c>
      <c r="O26" s="31">
        <v>1299</v>
      </c>
      <c r="P26" s="31">
        <v>1290</v>
      </c>
      <c r="Q26" s="33">
        <v>99.31</v>
      </c>
      <c r="R26" s="31">
        <v>3697</v>
      </c>
      <c r="S26" s="31">
        <v>2735</v>
      </c>
      <c r="T26" s="33">
        <v>73.98</v>
      </c>
    </row>
    <row r="27" spans="1:20" s="30" customFormat="1" ht="15.75" x14ac:dyDescent="0.25">
      <c r="A27" s="31">
        <v>17</v>
      </c>
      <c r="B27" s="32" t="s">
        <v>35</v>
      </c>
      <c r="C27" s="31">
        <v>15</v>
      </c>
      <c r="D27" s="31">
        <v>10</v>
      </c>
      <c r="E27" s="33">
        <v>66.67</v>
      </c>
      <c r="F27" s="31">
        <v>2380</v>
      </c>
      <c r="G27" s="31">
        <v>708</v>
      </c>
      <c r="H27" s="33">
        <v>29.75</v>
      </c>
      <c r="I27" s="31">
        <v>64</v>
      </c>
      <c r="J27" s="31">
        <v>41</v>
      </c>
      <c r="K27" s="33">
        <v>64.06</v>
      </c>
      <c r="L27" s="31">
        <v>2459</v>
      </c>
      <c r="M27" s="31">
        <v>759</v>
      </c>
      <c r="N27" s="33">
        <v>30.87</v>
      </c>
      <c r="O27" s="31">
        <v>1073</v>
      </c>
      <c r="P27" s="31">
        <v>958</v>
      </c>
      <c r="Q27" s="33">
        <v>89.28</v>
      </c>
      <c r="R27" s="31">
        <v>3532</v>
      </c>
      <c r="S27" s="31">
        <v>1717</v>
      </c>
      <c r="T27" s="33">
        <v>48.61</v>
      </c>
    </row>
    <row r="28" spans="1:20" s="30" customFormat="1" ht="15.75" x14ac:dyDescent="0.25">
      <c r="A28" s="31">
        <v>18</v>
      </c>
      <c r="B28" s="32" t="s">
        <v>36</v>
      </c>
      <c r="C28" s="31">
        <v>33959</v>
      </c>
      <c r="D28" s="31">
        <v>116732</v>
      </c>
      <c r="E28" s="33">
        <v>343.74</v>
      </c>
      <c r="F28" s="31">
        <v>101367</v>
      </c>
      <c r="G28" s="31">
        <v>230648</v>
      </c>
      <c r="H28" s="33">
        <v>227.54</v>
      </c>
      <c r="I28" s="31">
        <v>23034</v>
      </c>
      <c r="J28" s="31">
        <v>32391</v>
      </c>
      <c r="K28" s="33">
        <v>140.62</v>
      </c>
      <c r="L28" s="31">
        <v>158360</v>
      </c>
      <c r="M28" s="31">
        <v>379771</v>
      </c>
      <c r="N28" s="33">
        <v>239.81</v>
      </c>
      <c r="O28" s="31">
        <v>113120</v>
      </c>
      <c r="P28" s="31">
        <v>220961</v>
      </c>
      <c r="Q28" s="33">
        <v>195.33</v>
      </c>
      <c r="R28" s="31">
        <v>271480</v>
      </c>
      <c r="S28" s="31">
        <v>600732</v>
      </c>
      <c r="T28" s="33">
        <v>221.28</v>
      </c>
    </row>
    <row r="29" spans="1:20" s="34" customFormat="1" ht="15.75" x14ac:dyDescent="0.25">
      <c r="A29" s="31">
        <v>19</v>
      </c>
      <c r="B29" s="32" t="s">
        <v>37</v>
      </c>
      <c r="C29" s="31">
        <v>211016</v>
      </c>
      <c r="D29" s="31">
        <v>185857</v>
      </c>
      <c r="E29" s="33">
        <v>88.08</v>
      </c>
      <c r="F29" s="31">
        <v>529107</v>
      </c>
      <c r="G29" s="31">
        <v>489003</v>
      </c>
      <c r="H29" s="33">
        <v>92.42</v>
      </c>
      <c r="I29" s="31">
        <v>5632</v>
      </c>
      <c r="J29" s="31">
        <v>16058</v>
      </c>
      <c r="K29" s="33">
        <v>285.12</v>
      </c>
      <c r="L29" s="31">
        <v>745755</v>
      </c>
      <c r="M29" s="31">
        <v>690918</v>
      </c>
      <c r="N29" s="33">
        <v>92.65</v>
      </c>
      <c r="O29" s="31">
        <v>561376</v>
      </c>
      <c r="P29" s="31">
        <v>733035</v>
      </c>
      <c r="Q29" s="33">
        <v>130.58000000000001</v>
      </c>
      <c r="R29" s="31">
        <v>1307131</v>
      </c>
      <c r="S29" s="31">
        <v>1423953</v>
      </c>
      <c r="T29" s="33">
        <v>108.94</v>
      </c>
    </row>
    <row r="30" spans="1:20" s="34" customFormat="1" ht="15.75" x14ac:dyDescent="0.25">
      <c r="A30" s="31">
        <v>20</v>
      </c>
      <c r="B30" s="32" t="s">
        <v>38</v>
      </c>
      <c r="C30" s="31">
        <v>712972</v>
      </c>
      <c r="D30" s="31">
        <v>588392</v>
      </c>
      <c r="E30" s="33">
        <v>82.53</v>
      </c>
      <c r="F30" s="31">
        <v>343089</v>
      </c>
      <c r="G30" s="31">
        <v>126157</v>
      </c>
      <c r="H30" s="33">
        <v>36.770000000000003</v>
      </c>
      <c r="I30" s="31">
        <v>5</v>
      </c>
      <c r="J30" s="31">
        <v>220</v>
      </c>
      <c r="K30" s="33">
        <v>4400</v>
      </c>
      <c r="L30" s="31">
        <v>1056066</v>
      </c>
      <c r="M30" s="31">
        <v>714769</v>
      </c>
      <c r="N30" s="33">
        <v>67.680000000000007</v>
      </c>
      <c r="O30" s="31">
        <v>132251</v>
      </c>
      <c r="P30" s="31">
        <v>177505</v>
      </c>
      <c r="Q30" s="33">
        <v>134.22</v>
      </c>
      <c r="R30" s="31">
        <v>1188317</v>
      </c>
      <c r="S30" s="31">
        <v>892274</v>
      </c>
      <c r="T30" s="33">
        <v>75.09</v>
      </c>
    </row>
    <row r="31" spans="1:20" s="34" customFormat="1" ht="15.75" x14ac:dyDescent="0.25">
      <c r="A31" s="31">
        <v>21</v>
      </c>
      <c r="B31" s="32" t="s">
        <v>39</v>
      </c>
      <c r="C31" s="31">
        <v>854</v>
      </c>
      <c r="D31" s="31">
        <v>561</v>
      </c>
      <c r="E31" s="33">
        <v>65.69</v>
      </c>
      <c r="F31" s="31">
        <v>738</v>
      </c>
      <c r="G31" s="31">
        <v>483</v>
      </c>
      <c r="H31" s="33">
        <v>65.45</v>
      </c>
      <c r="I31" s="31">
        <v>426</v>
      </c>
      <c r="J31" s="31">
        <v>249</v>
      </c>
      <c r="K31" s="33">
        <v>58.45</v>
      </c>
      <c r="L31" s="31">
        <v>2018</v>
      </c>
      <c r="M31" s="31">
        <v>1293</v>
      </c>
      <c r="N31" s="33">
        <v>64.069999999999993</v>
      </c>
      <c r="O31" s="31">
        <v>1214</v>
      </c>
      <c r="P31" s="31">
        <v>1264</v>
      </c>
      <c r="Q31" s="33">
        <v>104.12</v>
      </c>
      <c r="R31" s="31">
        <v>3232</v>
      </c>
      <c r="S31" s="31">
        <v>2557</v>
      </c>
      <c r="T31" s="33">
        <v>79.12</v>
      </c>
    </row>
    <row r="32" spans="1:20" s="34" customFormat="1" ht="15.75" x14ac:dyDescent="0.25">
      <c r="A32" s="31">
        <v>22</v>
      </c>
      <c r="B32" s="32" t="s">
        <v>40</v>
      </c>
      <c r="C32" s="31">
        <v>155278</v>
      </c>
      <c r="D32" s="31">
        <v>145593</v>
      </c>
      <c r="E32" s="33">
        <v>93.76</v>
      </c>
      <c r="F32" s="31">
        <v>28504</v>
      </c>
      <c r="G32" s="31">
        <v>25795</v>
      </c>
      <c r="H32" s="33">
        <v>90.5</v>
      </c>
      <c r="I32" s="31">
        <v>17795</v>
      </c>
      <c r="J32" s="31">
        <v>10771</v>
      </c>
      <c r="K32" s="33">
        <v>60.53</v>
      </c>
      <c r="L32" s="31">
        <v>201577</v>
      </c>
      <c r="M32" s="31">
        <v>182159</v>
      </c>
      <c r="N32" s="33">
        <v>90.37</v>
      </c>
      <c r="O32" s="31">
        <v>12517</v>
      </c>
      <c r="P32" s="31">
        <v>17062</v>
      </c>
      <c r="Q32" s="33">
        <v>136.31</v>
      </c>
      <c r="R32" s="31">
        <v>214094</v>
      </c>
      <c r="S32" s="31">
        <v>199221</v>
      </c>
      <c r="T32" s="33">
        <v>93.05</v>
      </c>
    </row>
    <row r="33" spans="1:20" s="34" customFormat="1" ht="15.75" x14ac:dyDescent="0.25">
      <c r="A33" s="31">
        <v>23</v>
      </c>
      <c r="B33" s="32" t="s">
        <v>41</v>
      </c>
      <c r="C33" s="31">
        <v>2747</v>
      </c>
      <c r="D33" s="31">
        <v>6374</v>
      </c>
      <c r="E33" s="33">
        <v>232.03</v>
      </c>
      <c r="F33" s="31">
        <v>42567</v>
      </c>
      <c r="G33" s="31">
        <v>20450</v>
      </c>
      <c r="H33" s="33">
        <v>48.04</v>
      </c>
      <c r="I33" s="31">
        <v>49</v>
      </c>
      <c r="J33" s="31">
        <v>1</v>
      </c>
      <c r="K33" s="33">
        <v>2.04</v>
      </c>
      <c r="L33" s="31">
        <v>45363</v>
      </c>
      <c r="M33" s="31">
        <v>26825</v>
      </c>
      <c r="N33" s="33">
        <v>59.13</v>
      </c>
      <c r="O33" s="31">
        <v>468705</v>
      </c>
      <c r="P33" s="31">
        <v>25038</v>
      </c>
      <c r="Q33" s="33">
        <v>5.34</v>
      </c>
      <c r="R33" s="31">
        <v>514068</v>
      </c>
      <c r="S33" s="31">
        <v>51863</v>
      </c>
      <c r="T33" s="33">
        <v>10.09</v>
      </c>
    </row>
    <row r="34" spans="1:20" s="34" customFormat="1" ht="15.75" x14ac:dyDescent="0.25">
      <c r="A34" s="31">
        <v>24</v>
      </c>
      <c r="B34" s="32" t="s">
        <v>42</v>
      </c>
      <c r="C34" s="31">
        <v>366350</v>
      </c>
      <c r="D34" s="31">
        <v>92598</v>
      </c>
      <c r="E34" s="33">
        <v>25.28</v>
      </c>
      <c r="F34" s="31">
        <v>534665</v>
      </c>
      <c r="G34" s="31">
        <v>143854</v>
      </c>
      <c r="H34" s="33">
        <v>26.91</v>
      </c>
      <c r="I34" s="31">
        <v>532843</v>
      </c>
      <c r="J34" s="31">
        <v>297946</v>
      </c>
      <c r="K34" s="33">
        <v>55.92</v>
      </c>
      <c r="L34" s="31">
        <v>1433858</v>
      </c>
      <c r="M34" s="31">
        <v>534398</v>
      </c>
      <c r="N34" s="33">
        <v>37.270000000000003</v>
      </c>
      <c r="O34" s="31">
        <v>212658</v>
      </c>
      <c r="P34" s="31">
        <v>208811</v>
      </c>
      <c r="Q34" s="33">
        <v>98.19</v>
      </c>
      <c r="R34" s="31">
        <v>1646516</v>
      </c>
      <c r="S34" s="31">
        <v>743209</v>
      </c>
      <c r="T34" s="33">
        <v>45.14</v>
      </c>
    </row>
    <row r="35" spans="1:20" s="34" customFormat="1" ht="15.75" x14ac:dyDescent="0.25">
      <c r="A35" s="31">
        <v>25</v>
      </c>
      <c r="B35" s="32" t="s">
        <v>43</v>
      </c>
      <c r="C35" s="31">
        <v>141089</v>
      </c>
      <c r="D35" s="31">
        <v>177123</v>
      </c>
      <c r="E35" s="33">
        <v>125.54</v>
      </c>
      <c r="F35" s="31">
        <v>743</v>
      </c>
      <c r="G35" s="31">
        <v>849</v>
      </c>
      <c r="H35" s="33">
        <v>114.27</v>
      </c>
      <c r="I35" s="31">
        <v>1197</v>
      </c>
      <c r="J35" s="31">
        <v>904</v>
      </c>
      <c r="K35" s="33">
        <v>75.52</v>
      </c>
      <c r="L35" s="31">
        <v>143029</v>
      </c>
      <c r="M35" s="31">
        <v>178876</v>
      </c>
      <c r="N35" s="33">
        <v>125.06</v>
      </c>
      <c r="O35" s="31">
        <v>9916</v>
      </c>
      <c r="P35" s="31">
        <v>1110</v>
      </c>
      <c r="Q35" s="33">
        <v>11.19</v>
      </c>
      <c r="R35" s="31">
        <v>152945</v>
      </c>
      <c r="S35" s="31">
        <v>179986</v>
      </c>
      <c r="T35" s="33">
        <v>117.68</v>
      </c>
    </row>
    <row r="36" spans="1:20" s="34" customFormat="1" ht="15.75" x14ac:dyDescent="0.25">
      <c r="A36" s="31">
        <v>26</v>
      </c>
      <c r="B36" s="32" t="s">
        <v>44</v>
      </c>
      <c r="C36" s="31">
        <v>11272</v>
      </c>
      <c r="D36" s="31">
        <v>19917</v>
      </c>
      <c r="E36" s="33">
        <v>176.69</v>
      </c>
      <c r="F36" s="31">
        <v>2167</v>
      </c>
      <c r="G36" s="31">
        <v>3511</v>
      </c>
      <c r="H36" s="33">
        <v>162.02000000000001</v>
      </c>
      <c r="I36" s="31">
        <v>25</v>
      </c>
      <c r="J36" s="31">
        <v>177</v>
      </c>
      <c r="K36" s="33">
        <v>708</v>
      </c>
      <c r="L36" s="31">
        <v>13464</v>
      </c>
      <c r="M36" s="31">
        <v>23605</v>
      </c>
      <c r="N36" s="33">
        <v>175.32</v>
      </c>
      <c r="O36" s="31">
        <v>22276</v>
      </c>
      <c r="P36" s="31">
        <v>40484</v>
      </c>
      <c r="Q36" s="33">
        <v>181.74</v>
      </c>
      <c r="R36" s="31">
        <v>35740</v>
      </c>
      <c r="S36" s="31">
        <v>64089</v>
      </c>
      <c r="T36" s="33">
        <v>179.32</v>
      </c>
    </row>
    <row r="37" spans="1:20" s="34" customFormat="1" ht="15.75" x14ac:dyDescent="0.25">
      <c r="A37" s="31">
        <v>27</v>
      </c>
      <c r="B37" s="32" t="s">
        <v>45</v>
      </c>
      <c r="C37" s="31">
        <v>0</v>
      </c>
      <c r="D37" s="31">
        <v>0</v>
      </c>
      <c r="E37" s="33">
        <v>0</v>
      </c>
      <c r="F37" s="31">
        <v>183</v>
      </c>
      <c r="G37" s="31">
        <v>11</v>
      </c>
      <c r="H37" s="33">
        <v>6.01</v>
      </c>
      <c r="I37" s="31">
        <v>69</v>
      </c>
      <c r="J37" s="31">
        <v>44</v>
      </c>
      <c r="K37" s="33">
        <v>63.77</v>
      </c>
      <c r="L37" s="31">
        <v>252</v>
      </c>
      <c r="M37" s="31">
        <v>55</v>
      </c>
      <c r="N37" s="33">
        <v>21.83</v>
      </c>
      <c r="O37" s="31">
        <v>19</v>
      </c>
      <c r="P37" s="31">
        <v>77</v>
      </c>
      <c r="Q37" s="33">
        <v>405.26</v>
      </c>
      <c r="R37" s="31">
        <v>271</v>
      </c>
      <c r="S37" s="31">
        <v>132</v>
      </c>
      <c r="T37" s="33">
        <v>48.71</v>
      </c>
    </row>
    <row r="38" spans="1:20" s="30" customFormat="1" ht="15.75" x14ac:dyDescent="0.25">
      <c r="A38" s="31"/>
      <c r="B38" s="32" t="s">
        <v>46</v>
      </c>
      <c r="C38" s="31">
        <v>1768388</v>
      </c>
      <c r="D38" s="31">
        <v>1445057</v>
      </c>
      <c r="E38" s="33">
        <v>81.72</v>
      </c>
      <c r="F38" s="31">
        <v>2150778</v>
      </c>
      <c r="G38" s="31">
        <v>1562801</v>
      </c>
      <c r="H38" s="33">
        <v>72.66</v>
      </c>
      <c r="I38" s="31">
        <v>599144</v>
      </c>
      <c r="J38" s="31">
        <v>376589</v>
      </c>
      <c r="K38" s="33">
        <v>62.85</v>
      </c>
      <c r="L38" s="31">
        <v>4518310</v>
      </c>
      <c r="M38" s="31">
        <v>3384447</v>
      </c>
      <c r="N38" s="33">
        <v>74.91</v>
      </c>
      <c r="O38" s="31">
        <v>2132141</v>
      </c>
      <c r="P38" s="31">
        <v>2040253</v>
      </c>
      <c r="Q38" s="33">
        <v>95.69</v>
      </c>
      <c r="R38" s="31">
        <v>6650451</v>
      </c>
      <c r="S38" s="31">
        <v>5424700</v>
      </c>
      <c r="T38" s="33">
        <v>81.569999999999993</v>
      </c>
    </row>
    <row r="39" spans="1:20" s="30" customFormat="1" ht="15.75" x14ac:dyDescent="0.25">
      <c r="A39" s="31"/>
      <c r="B39" s="32" t="s">
        <v>47</v>
      </c>
      <c r="C39" s="31">
        <v>5893453</v>
      </c>
      <c r="D39" s="31">
        <v>3610389</v>
      </c>
      <c r="E39" s="33">
        <v>61.26</v>
      </c>
      <c r="F39" s="31">
        <v>8113894</v>
      </c>
      <c r="G39" s="31">
        <v>5925059</v>
      </c>
      <c r="H39" s="33">
        <v>73.02</v>
      </c>
      <c r="I39" s="31">
        <v>1617264</v>
      </c>
      <c r="J39" s="31">
        <v>1182821</v>
      </c>
      <c r="K39" s="33">
        <v>73.14</v>
      </c>
      <c r="L39" s="31">
        <v>15624611</v>
      </c>
      <c r="M39" s="31">
        <v>10718269</v>
      </c>
      <c r="N39" s="33">
        <v>68.599999999999994</v>
      </c>
      <c r="O39" s="31">
        <v>5935180</v>
      </c>
      <c r="P39" s="31">
        <v>5526570</v>
      </c>
      <c r="Q39" s="33">
        <v>93.12</v>
      </c>
      <c r="R39" s="31">
        <v>21559791</v>
      </c>
      <c r="S39" s="31">
        <v>16244839</v>
      </c>
      <c r="T39" s="33">
        <v>75.349999999999994</v>
      </c>
    </row>
    <row r="40" spans="1:20" s="30" customFormat="1" ht="15.75" x14ac:dyDescent="0.25">
      <c r="A40" s="31"/>
      <c r="B40" s="32" t="s">
        <v>48</v>
      </c>
      <c r="C40" s="31"/>
      <c r="D40" s="31"/>
      <c r="E40" s="33"/>
      <c r="F40" s="31"/>
      <c r="G40" s="31"/>
      <c r="H40" s="33"/>
      <c r="I40" s="31"/>
      <c r="J40" s="31"/>
      <c r="K40" s="33"/>
      <c r="L40" s="31"/>
      <c r="M40" s="31"/>
      <c r="N40" s="33"/>
      <c r="O40" s="31"/>
      <c r="P40" s="31"/>
      <c r="Q40" s="33"/>
      <c r="R40" s="31"/>
      <c r="S40" s="31"/>
      <c r="T40" s="33"/>
    </row>
    <row r="41" spans="1:20" s="34" customFormat="1" ht="15.75" x14ac:dyDescent="0.25">
      <c r="A41" s="31">
        <v>28</v>
      </c>
      <c r="B41" s="32" t="s">
        <v>49</v>
      </c>
      <c r="C41" s="31">
        <v>475238</v>
      </c>
      <c r="D41" s="31">
        <v>169001</v>
      </c>
      <c r="E41" s="33">
        <v>35.56</v>
      </c>
      <c r="F41" s="31">
        <v>0</v>
      </c>
      <c r="G41" s="31">
        <v>0</v>
      </c>
      <c r="H41" s="33">
        <v>0</v>
      </c>
      <c r="I41" s="31">
        <v>140938</v>
      </c>
      <c r="J41" s="31">
        <v>24295</v>
      </c>
      <c r="K41" s="33">
        <v>17.239999999999998</v>
      </c>
      <c r="L41" s="31">
        <v>616176</v>
      </c>
      <c r="M41" s="31">
        <v>193296</v>
      </c>
      <c r="N41" s="33">
        <v>31.37</v>
      </c>
      <c r="O41" s="31">
        <v>1635</v>
      </c>
      <c r="P41" s="31">
        <v>17787</v>
      </c>
      <c r="Q41" s="33">
        <v>1087.8900000000001</v>
      </c>
      <c r="R41" s="31">
        <v>617811</v>
      </c>
      <c r="S41" s="31">
        <v>211083</v>
      </c>
      <c r="T41" s="33">
        <v>34.17</v>
      </c>
    </row>
    <row r="42" spans="1:20" s="30" customFormat="1" ht="15.75" x14ac:dyDescent="0.25">
      <c r="A42" s="31"/>
      <c r="B42" s="32" t="s">
        <v>50</v>
      </c>
      <c r="C42" s="31">
        <v>475238</v>
      </c>
      <c r="D42" s="31">
        <v>169001</v>
      </c>
      <c r="E42" s="33">
        <v>35.56</v>
      </c>
      <c r="F42" s="31">
        <v>0</v>
      </c>
      <c r="G42" s="31">
        <v>0</v>
      </c>
      <c r="H42" s="33">
        <v>0</v>
      </c>
      <c r="I42" s="31">
        <v>140938</v>
      </c>
      <c r="J42" s="31">
        <v>24295</v>
      </c>
      <c r="K42" s="33">
        <v>17.239999999999998</v>
      </c>
      <c r="L42" s="31">
        <v>616176</v>
      </c>
      <c r="M42" s="31">
        <v>193296</v>
      </c>
      <c r="N42" s="33">
        <v>31.37</v>
      </c>
      <c r="O42" s="31">
        <v>1635</v>
      </c>
      <c r="P42" s="31">
        <v>17787</v>
      </c>
      <c r="Q42" s="33">
        <v>1087.8900000000001</v>
      </c>
      <c r="R42" s="31">
        <v>617811</v>
      </c>
      <c r="S42" s="31">
        <v>211083</v>
      </c>
      <c r="T42" s="33">
        <v>34.17</v>
      </c>
    </row>
    <row r="43" spans="1:20" s="30" customFormat="1" ht="15.75" x14ac:dyDescent="0.25">
      <c r="A43" s="31"/>
      <c r="B43" s="32" t="s">
        <v>51</v>
      </c>
      <c r="C43" s="31"/>
      <c r="D43" s="31"/>
      <c r="E43" s="33"/>
      <c r="F43" s="31"/>
      <c r="G43" s="31"/>
      <c r="H43" s="33"/>
      <c r="I43" s="31"/>
      <c r="J43" s="31"/>
      <c r="K43" s="33"/>
      <c r="L43" s="31"/>
      <c r="M43" s="31"/>
      <c r="N43" s="33"/>
      <c r="O43" s="31"/>
      <c r="P43" s="31"/>
      <c r="Q43" s="33"/>
      <c r="R43" s="31"/>
      <c r="S43" s="31"/>
      <c r="T43" s="33"/>
    </row>
    <row r="44" spans="1:20" s="30" customFormat="1" ht="15.75" x14ac:dyDescent="0.25">
      <c r="A44" s="31">
        <v>29</v>
      </c>
      <c r="B44" s="32" t="s">
        <v>52</v>
      </c>
      <c r="C44" s="31">
        <v>1113341</v>
      </c>
      <c r="D44" s="31">
        <v>1023555</v>
      </c>
      <c r="E44" s="33">
        <v>91.94</v>
      </c>
      <c r="F44" s="31">
        <v>292269</v>
      </c>
      <c r="G44" s="31">
        <v>42480</v>
      </c>
      <c r="H44" s="33">
        <v>14.53</v>
      </c>
      <c r="I44" s="31">
        <v>11770</v>
      </c>
      <c r="J44" s="31">
        <v>14556</v>
      </c>
      <c r="K44" s="33">
        <v>123.67</v>
      </c>
      <c r="L44" s="31">
        <v>1417380</v>
      </c>
      <c r="M44" s="31">
        <v>1080591</v>
      </c>
      <c r="N44" s="33">
        <v>76.239999999999995</v>
      </c>
      <c r="O44" s="31">
        <v>4876</v>
      </c>
      <c r="P44" s="31">
        <v>11147</v>
      </c>
      <c r="Q44" s="33">
        <v>228.61</v>
      </c>
      <c r="R44" s="31">
        <v>1422256</v>
      </c>
      <c r="S44" s="31">
        <v>1091738</v>
      </c>
      <c r="T44" s="33">
        <v>76.760000000000005</v>
      </c>
    </row>
    <row r="45" spans="1:20" s="30" customFormat="1" ht="15.75" x14ac:dyDescent="0.25">
      <c r="A45" s="31">
        <v>30</v>
      </c>
      <c r="B45" s="32" t="s">
        <v>53</v>
      </c>
      <c r="C45" s="31">
        <v>1372805</v>
      </c>
      <c r="D45" s="31">
        <v>965089</v>
      </c>
      <c r="E45" s="33">
        <v>70.3</v>
      </c>
      <c r="F45" s="31">
        <v>290831</v>
      </c>
      <c r="G45" s="31">
        <v>114677</v>
      </c>
      <c r="H45" s="33">
        <v>39.43</v>
      </c>
      <c r="I45" s="31">
        <v>2950</v>
      </c>
      <c r="J45" s="31">
        <v>3153</v>
      </c>
      <c r="K45" s="33">
        <v>106.88</v>
      </c>
      <c r="L45" s="31">
        <v>1666586</v>
      </c>
      <c r="M45" s="31">
        <v>1082919</v>
      </c>
      <c r="N45" s="33">
        <v>64.98</v>
      </c>
      <c r="O45" s="31">
        <v>35408</v>
      </c>
      <c r="P45" s="31">
        <v>36578</v>
      </c>
      <c r="Q45" s="33">
        <v>103.3</v>
      </c>
      <c r="R45" s="31">
        <v>1701994</v>
      </c>
      <c r="S45" s="31">
        <v>1119497</v>
      </c>
      <c r="T45" s="33">
        <v>65.78</v>
      </c>
    </row>
    <row r="46" spans="1:20" s="30" customFormat="1" ht="15.75" x14ac:dyDescent="0.25">
      <c r="A46" s="31"/>
      <c r="B46" s="32" t="s">
        <v>54</v>
      </c>
      <c r="C46" s="31">
        <v>2486146</v>
      </c>
      <c r="D46" s="31">
        <v>1988644</v>
      </c>
      <c r="E46" s="33">
        <v>79.989999999999995</v>
      </c>
      <c r="F46" s="31">
        <v>583100</v>
      </c>
      <c r="G46" s="31">
        <v>157157</v>
      </c>
      <c r="H46" s="33">
        <v>26.95</v>
      </c>
      <c r="I46" s="31">
        <v>14720</v>
      </c>
      <c r="J46" s="31">
        <v>17709</v>
      </c>
      <c r="K46" s="33">
        <v>120.31</v>
      </c>
      <c r="L46" s="31">
        <v>3083966</v>
      </c>
      <c r="M46" s="31">
        <v>2163510</v>
      </c>
      <c r="N46" s="33">
        <v>70.150000000000006</v>
      </c>
      <c r="O46" s="31">
        <v>40284</v>
      </c>
      <c r="P46" s="31">
        <v>47725</v>
      </c>
      <c r="Q46" s="33">
        <v>118.47</v>
      </c>
      <c r="R46" s="31">
        <v>3124250</v>
      </c>
      <c r="S46" s="31">
        <v>2211235</v>
      </c>
      <c r="T46" s="33">
        <v>70.78</v>
      </c>
    </row>
    <row r="47" spans="1:20" s="30" customFormat="1" ht="15.75" x14ac:dyDescent="0.25">
      <c r="A47" s="31"/>
      <c r="B47" s="32" t="s">
        <v>55</v>
      </c>
      <c r="C47" s="31"/>
      <c r="D47" s="31"/>
      <c r="E47" s="33"/>
      <c r="F47" s="31"/>
      <c r="G47" s="31"/>
      <c r="H47" s="33"/>
      <c r="I47" s="31"/>
      <c r="J47" s="31"/>
      <c r="K47" s="33"/>
      <c r="L47" s="31"/>
      <c r="M47" s="31"/>
      <c r="N47" s="33"/>
      <c r="O47" s="31"/>
      <c r="P47" s="31"/>
      <c r="Q47" s="33"/>
      <c r="R47" s="31"/>
      <c r="S47" s="31"/>
      <c r="T47" s="33"/>
    </row>
    <row r="48" spans="1:20" s="30" customFormat="1" ht="15.75" x14ac:dyDescent="0.25">
      <c r="A48" s="31">
        <v>31</v>
      </c>
      <c r="B48" s="32" t="s">
        <v>56</v>
      </c>
      <c r="C48" s="31">
        <v>46815</v>
      </c>
      <c r="D48" s="31">
        <v>41964</v>
      </c>
      <c r="E48" s="33">
        <v>89.64</v>
      </c>
      <c r="F48" s="31">
        <v>14211</v>
      </c>
      <c r="G48" s="31">
        <v>8865</v>
      </c>
      <c r="H48" s="33">
        <v>62.38</v>
      </c>
      <c r="I48" s="31">
        <v>14195</v>
      </c>
      <c r="J48" s="31">
        <v>11885</v>
      </c>
      <c r="K48" s="33">
        <v>83.73</v>
      </c>
      <c r="L48" s="31">
        <v>75221</v>
      </c>
      <c r="M48" s="31">
        <v>62714</v>
      </c>
      <c r="N48" s="33">
        <v>83.37</v>
      </c>
      <c r="O48" s="31">
        <v>8080</v>
      </c>
      <c r="P48" s="31">
        <v>4104</v>
      </c>
      <c r="Q48" s="33">
        <v>50.79</v>
      </c>
      <c r="R48" s="31">
        <v>83301</v>
      </c>
      <c r="S48" s="31">
        <v>66818</v>
      </c>
      <c r="T48" s="33">
        <v>80.209999999999994</v>
      </c>
    </row>
    <row r="49" spans="1:20" s="34" customFormat="1" ht="15.75" x14ac:dyDescent="0.25">
      <c r="A49" s="31">
        <v>32</v>
      </c>
      <c r="B49" s="32" t="s">
        <v>57</v>
      </c>
      <c r="C49" s="31">
        <v>385483</v>
      </c>
      <c r="D49" s="31">
        <v>195875</v>
      </c>
      <c r="E49" s="33">
        <v>50.81</v>
      </c>
      <c r="F49" s="31">
        <v>219636</v>
      </c>
      <c r="G49" s="31">
        <v>18969</v>
      </c>
      <c r="H49" s="33">
        <v>8.64</v>
      </c>
      <c r="I49" s="31">
        <v>135606</v>
      </c>
      <c r="J49" s="31">
        <v>96084</v>
      </c>
      <c r="K49" s="33">
        <v>70.86</v>
      </c>
      <c r="L49" s="31">
        <v>740725</v>
      </c>
      <c r="M49" s="31">
        <v>310928</v>
      </c>
      <c r="N49" s="33">
        <v>41.98</v>
      </c>
      <c r="O49" s="31">
        <v>251</v>
      </c>
      <c r="P49" s="31">
        <v>2931</v>
      </c>
      <c r="Q49" s="33">
        <v>1167.73</v>
      </c>
      <c r="R49" s="31">
        <v>740976</v>
      </c>
      <c r="S49" s="31">
        <v>313859</v>
      </c>
      <c r="T49" s="33">
        <v>42.36</v>
      </c>
    </row>
    <row r="50" spans="1:20" s="30" customFormat="1" ht="15.75" x14ac:dyDescent="0.25">
      <c r="A50" s="31">
        <v>33</v>
      </c>
      <c r="B50" s="32" t="s">
        <v>58</v>
      </c>
      <c r="C50" s="31">
        <v>120835</v>
      </c>
      <c r="D50" s="31">
        <v>79937</v>
      </c>
      <c r="E50" s="33">
        <v>66.150000000000006</v>
      </c>
      <c r="F50" s="31">
        <v>12500</v>
      </c>
      <c r="G50" s="31">
        <v>8903</v>
      </c>
      <c r="H50" s="33">
        <v>71.22</v>
      </c>
      <c r="I50" s="31">
        <v>28980</v>
      </c>
      <c r="J50" s="31">
        <v>20281</v>
      </c>
      <c r="K50" s="33">
        <v>69.98</v>
      </c>
      <c r="L50" s="31">
        <v>162315</v>
      </c>
      <c r="M50" s="31">
        <v>109121</v>
      </c>
      <c r="N50" s="33">
        <v>67.23</v>
      </c>
      <c r="O50" s="31">
        <v>14300</v>
      </c>
      <c r="P50" s="31">
        <v>7036</v>
      </c>
      <c r="Q50" s="33">
        <v>49.2</v>
      </c>
      <c r="R50" s="31">
        <v>176615</v>
      </c>
      <c r="S50" s="31">
        <v>116157</v>
      </c>
      <c r="T50" s="33">
        <v>65.77</v>
      </c>
    </row>
    <row r="51" spans="1:20" s="30" customFormat="1" ht="15.75" x14ac:dyDescent="0.25">
      <c r="A51" s="31">
        <v>34</v>
      </c>
      <c r="B51" s="32" t="s">
        <v>59</v>
      </c>
      <c r="C51" s="31">
        <v>7030</v>
      </c>
      <c r="D51" s="31">
        <v>12074</v>
      </c>
      <c r="E51" s="33">
        <v>171.75</v>
      </c>
      <c r="F51" s="31">
        <v>4659</v>
      </c>
      <c r="G51" s="31">
        <v>1563</v>
      </c>
      <c r="H51" s="33">
        <v>33.549999999999997</v>
      </c>
      <c r="I51" s="31">
        <v>297</v>
      </c>
      <c r="J51" s="31">
        <v>428</v>
      </c>
      <c r="K51" s="33">
        <v>144.11000000000001</v>
      </c>
      <c r="L51" s="31">
        <v>11986</v>
      </c>
      <c r="M51" s="31">
        <v>14065</v>
      </c>
      <c r="N51" s="33">
        <v>117.35</v>
      </c>
      <c r="O51" s="31">
        <v>270</v>
      </c>
      <c r="P51" s="31">
        <v>507</v>
      </c>
      <c r="Q51" s="33">
        <v>187.78</v>
      </c>
      <c r="R51" s="31">
        <v>12256</v>
      </c>
      <c r="S51" s="31">
        <v>14572</v>
      </c>
      <c r="T51" s="33">
        <v>118.9</v>
      </c>
    </row>
    <row r="52" spans="1:20" s="30" customFormat="1" ht="15.75" x14ac:dyDescent="0.25">
      <c r="A52" s="31">
        <v>35</v>
      </c>
      <c r="B52" s="32" t="s">
        <v>60</v>
      </c>
      <c r="C52" s="31">
        <v>0</v>
      </c>
      <c r="D52" s="31">
        <v>14519</v>
      </c>
      <c r="E52" s="33">
        <v>0</v>
      </c>
      <c r="F52" s="31">
        <v>0</v>
      </c>
      <c r="G52" s="31">
        <v>0</v>
      </c>
      <c r="H52" s="33">
        <v>0</v>
      </c>
      <c r="I52" s="31">
        <v>0</v>
      </c>
      <c r="J52" s="31">
        <v>8379</v>
      </c>
      <c r="K52" s="33">
        <v>0</v>
      </c>
      <c r="L52" s="31">
        <v>0</v>
      </c>
      <c r="M52" s="31">
        <v>22898</v>
      </c>
      <c r="N52" s="33">
        <v>0</v>
      </c>
      <c r="O52" s="31">
        <v>0</v>
      </c>
      <c r="P52" s="31">
        <v>8524</v>
      </c>
      <c r="Q52" s="33">
        <v>0</v>
      </c>
      <c r="R52" s="31">
        <v>0</v>
      </c>
      <c r="S52" s="31">
        <v>31422</v>
      </c>
      <c r="T52" s="33">
        <v>0</v>
      </c>
    </row>
    <row r="53" spans="1:20" s="30" customFormat="1" ht="15.75" x14ac:dyDescent="0.25">
      <c r="A53" s="31"/>
      <c r="B53" s="32" t="s">
        <v>61</v>
      </c>
      <c r="C53" s="31">
        <v>560163</v>
      </c>
      <c r="D53" s="31">
        <v>344369</v>
      </c>
      <c r="E53" s="33">
        <v>61.48</v>
      </c>
      <c r="F53" s="31">
        <v>251006</v>
      </c>
      <c r="G53" s="31">
        <v>38300</v>
      </c>
      <c r="H53" s="33">
        <v>15.26</v>
      </c>
      <c r="I53" s="31">
        <v>179078</v>
      </c>
      <c r="J53" s="31">
        <v>137057</v>
      </c>
      <c r="K53" s="33">
        <v>76.53</v>
      </c>
      <c r="L53" s="31">
        <v>990247</v>
      </c>
      <c r="M53" s="31">
        <v>519726</v>
      </c>
      <c r="N53" s="33">
        <v>52.48</v>
      </c>
      <c r="O53" s="31">
        <v>22901</v>
      </c>
      <c r="P53" s="31">
        <v>23102</v>
      </c>
      <c r="Q53" s="33">
        <v>100.88</v>
      </c>
      <c r="R53" s="31">
        <v>1013148</v>
      </c>
      <c r="S53" s="31">
        <v>542828</v>
      </c>
      <c r="T53" s="33">
        <v>53.58</v>
      </c>
    </row>
    <row r="54" spans="1:20" s="30" customFormat="1" ht="15.75" x14ac:dyDescent="0.25">
      <c r="A54" s="35"/>
      <c r="B54" s="36" t="s">
        <v>62</v>
      </c>
      <c r="C54" s="35">
        <v>9415000</v>
      </c>
      <c r="D54" s="35">
        <v>6112403</v>
      </c>
      <c r="E54" s="35">
        <v>64.92</v>
      </c>
      <c r="F54" s="35">
        <v>8948000</v>
      </c>
      <c r="G54" s="35">
        <v>6120516</v>
      </c>
      <c r="H54" s="33">
        <v>68.400000000000006</v>
      </c>
      <c r="I54" s="35">
        <v>1952000</v>
      </c>
      <c r="J54" s="35">
        <v>1361882</v>
      </c>
      <c r="K54" s="35">
        <v>69.77</v>
      </c>
      <c r="L54" s="35">
        <v>20315000</v>
      </c>
      <c r="M54" s="35">
        <v>13594801</v>
      </c>
      <c r="N54" s="35">
        <v>66.92</v>
      </c>
      <c r="O54" s="35">
        <v>6000000</v>
      </c>
      <c r="P54" s="35">
        <v>5615184</v>
      </c>
      <c r="Q54" s="35">
        <v>93.59</v>
      </c>
      <c r="R54" s="35">
        <v>26315000</v>
      </c>
      <c r="S54" s="35">
        <v>19209985</v>
      </c>
      <c r="T54" s="33">
        <v>73</v>
      </c>
    </row>
  </sheetData>
  <mergeCells count="12">
    <mergeCell ref="A1:T1"/>
    <mergeCell ref="A2:T2"/>
    <mergeCell ref="A3:T3"/>
    <mergeCell ref="A4:T4"/>
    <mergeCell ref="A5:A6"/>
    <mergeCell ref="B5:B6"/>
    <mergeCell ref="C5:E5"/>
    <mergeCell ref="F5:H5"/>
    <mergeCell ref="I5:K5"/>
    <mergeCell ref="L5:N5"/>
    <mergeCell ref="O5:Q5"/>
    <mergeCell ref="R5:T5"/>
  </mergeCells>
  <pageMargins left="0.45" right="0.19685039370078741" top="0.23622047244094491" bottom="0.15748031496062992" header="0.15748031496062992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5"/>
  <sheetViews>
    <sheetView topLeftCell="A31" workbookViewId="0">
      <selection activeCell="B51" sqref="B51"/>
    </sheetView>
  </sheetViews>
  <sheetFormatPr defaultRowHeight="15" x14ac:dyDescent="0.25"/>
  <cols>
    <col min="1" max="1" width="5.42578125" customWidth="1"/>
    <col min="2" max="2" width="24" customWidth="1"/>
    <col min="3" max="10" width="12.85546875" customWidth="1"/>
  </cols>
  <sheetData>
    <row r="1" spans="1:10" ht="2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25">
      <c r="A2" s="44" t="s">
        <v>63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18.75" x14ac:dyDescent="0.3">
      <c r="A3" s="45" t="str">
        <f>Sheet1!A3</f>
        <v xml:space="preserve">BANK WISE PERFORMANCE : ANNUAL CREDIT PLAN AS ON : 31.12.2023 </v>
      </c>
      <c r="B3" s="46"/>
      <c r="C3" s="46"/>
      <c r="D3" s="46"/>
      <c r="E3" s="46"/>
      <c r="F3" s="46"/>
      <c r="G3" s="46"/>
      <c r="H3" s="46"/>
      <c r="I3" s="46"/>
      <c r="J3" s="47"/>
    </row>
    <row r="4" spans="1:10" ht="18.75" x14ac:dyDescent="0.3">
      <c r="A4" s="48" t="s">
        <v>64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ht="45" customHeight="1" x14ac:dyDescent="0.25">
      <c r="A5" s="16" t="s">
        <v>4</v>
      </c>
      <c r="B5" s="17" t="s">
        <v>65</v>
      </c>
      <c r="C5" s="50" t="s">
        <v>66</v>
      </c>
      <c r="D5" s="50"/>
      <c r="E5" s="50"/>
      <c r="F5" s="49" t="s">
        <v>67</v>
      </c>
      <c r="G5" s="49"/>
      <c r="H5" s="49"/>
      <c r="I5" s="49" t="s">
        <v>68</v>
      </c>
      <c r="J5" s="49"/>
    </row>
    <row r="6" spans="1:10" x14ac:dyDescent="0.25">
      <c r="A6" s="16"/>
      <c r="B6" s="17"/>
      <c r="C6" s="16" t="s">
        <v>12</v>
      </c>
      <c r="D6" s="16" t="s">
        <v>13</v>
      </c>
      <c r="E6" s="17" t="s">
        <v>14</v>
      </c>
      <c r="F6" s="16" t="s">
        <v>12</v>
      </c>
      <c r="G6" s="16" t="s">
        <v>13</v>
      </c>
      <c r="H6" s="17" t="s">
        <v>14</v>
      </c>
      <c r="I6" s="17" t="s">
        <v>69</v>
      </c>
      <c r="J6" s="3" t="s">
        <v>13</v>
      </c>
    </row>
    <row r="7" spans="1:10" x14ac:dyDescent="0.25">
      <c r="A7" s="18"/>
      <c r="B7" s="18" t="s">
        <v>15</v>
      </c>
      <c r="C7" s="19"/>
      <c r="D7" s="19"/>
      <c r="E7" s="19"/>
      <c r="F7" s="19"/>
      <c r="G7" s="19"/>
      <c r="H7" s="19"/>
      <c r="I7" s="19"/>
      <c r="J7" s="19"/>
    </row>
    <row r="8" spans="1:10" x14ac:dyDescent="0.25">
      <c r="A8" s="1">
        <v>1</v>
      </c>
      <c r="B8" s="1" t="e">
        <f>Sheet1!#REF!</f>
        <v>#REF!</v>
      </c>
      <c r="C8" s="4"/>
      <c r="D8" s="4"/>
      <c r="E8" s="5" t="e">
        <f t="shared" ref="E8:E55" si="0">SUM(D8/C8)</f>
        <v>#DIV/0!</v>
      </c>
      <c r="F8" s="4" t="e">
        <f>Sheet1!#REF!</f>
        <v>#REF!</v>
      </c>
      <c r="G8" s="4" t="e">
        <f>Sheet1!#REF!</f>
        <v>#REF!</v>
      </c>
      <c r="H8" s="5" t="e">
        <f t="shared" ref="H8:H55" si="1">SUM(G8/F8)</f>
        <v>#REF!</v>
      </c>
      <c r="I8" s="6" t="e">
        <f>(F8-C8)/C8</f>
        <v>#REF!</v>
      </c>
      <c r="J8" s="6" t="e">
        <f>(G8-D8)/D8</f>
        <v>#REF!</v>
      </c>
    </row>
    <row r="9" spans="1:10" x14ac:dyDescent="0.25">
      <c r="A9" s="1">
        <v>2</v>
      </c>
      <c r="B9" s="1" t="e">
        <f>Sheet1!#REF!</f>
        <v>#REF!</v>
      </c>
      <c r="C9" s="4"/>
      <c r="D9" s="4"/>
      <c r="E9" s="5" t="e">
        <f t="shared" si="0"/>
        <v>#DIV/0!</v>
      </c>
      <c r="F9" s="4" t="e">
        <f>Sheet1!#REF!</f>
        <v>#REF!</v>
      </c>
      <c r="G9" s="4" t="e">
        <f>Sheet1!#REF!</f>
        <v>#REF!</v>
      </c>
      <c r="H9" s="5" t="e">
        <f t="shared" si="1"/>
        <v>#REF!</v>
      </c>
      <c r="I9" s="6" t="e">
        <f t="shared" ref="I9:J55" si="2">(F9-C9)/C9</f>
        <v>#REF!</v>
      </c>
      <c r="J9" s="6" t="e">
        <f t="shared" si="2"/>
        <v>#REF!</v>
      </c>
    </row>
    <row r="10" spans="1:10" x14ac:dyDescent="0.25">
      <c r="A10" s="1">
        <v>3</v>
      </c>
      <c r="B10" s="1" t="e">
        <f>Sheet1!#REF!</f>
        <v>#REF!</v>
      </c>
      <c r="C10" s="4"/>
      <c r="D10" s="4"/>
      <c r="E10" s="5" t="e">
        <f t="shared" si="0"/>
        <v>#DIV/0!</v>
      </c>
      <c r="F10" s="4" t="e">
        <f>Sheet1!#REF!</f>
        <v>#REF!</v>
      </c>
      <c r="G10" s="4" t="e">
        <f>Sheet1!#REF!</f>
        <v>#REF!</v>
      </c>
      <c r="H10" s="5" t="e">
        <f t="shared" si="1"/>
        <v>#REF!</v>
      </c>
      <c r="I10" s="6" t="e">
        <f t="shared" si="2"/>
        <v>#REF!</v>
      </c>
      <c r="J10" s="6" t="e">
        <f t="shared" si="2"/>
        <v>#REF!</v>
      </c>
    </row>
    <row r="11" spans="1:10" x14ac:dyDescent="0.25">
      <c r="A11" s="1">
        <v>4</v>
      </c>
      <c r="B11" s="1" t="e">
        <f>Sheet1!#REF!</f>
        <v>#REF!</v>
      </c>
      <c r="C11" s="4"/>
      <c r="D11" s="4"/>
      <c r="E11" s="5" t="e">
        <f t="shared" si="0"/>
        <v>#DIV/0!</v>
      </c>
      <c r="F11" s="4" t="e">
        <f>Sheet1!#REF!</f>
        <v>#REF!</v>
      </c>
      <c r="G11" s="4" t="e">
        <f>Sheet1!#REF!</f>
        <v>#REF!</v>
      </c>
      <c r="H11" s="5" t="e">
        <f t="shared" si="1"/>
        <v>#REF!</v>
      </c>
      <c r="I11" s="6" t="e">
        <f t="shared" si="2"/>
        <v>#REF!</v>
      </c>
      <c r="J11" s="6" t="e">
        <f t="shared" si="2"/>
        <v>#REF!</v>
      </c>
    </row>
    <row r="12" spans="1:10" x14ac:dyDescent="0.25">
      <c r="A12" s="1">
        <v>5</v>
      </c>
      <c r="B12" s="1" t="e">
        <f>Sheet1!#REF!</f>
        <v>#REF!</v>
      </c>
      <c r="C12" s="4"/>
      <c r="D12" s="4"/>
      <c r="E12" s="5" t="e">
        <f t="shared" si="0"/>
        <v>#DIV/0!</v>
      </c>
      <c r="F12" s="4" t="e">
        <f>Sheet1!#REF!</f>
        <v>#REF!</v>
      </c>
      <c r="G12" s="4" t="e">
        <f>Sheet1!#REF!</f>
        <v>#REF!</v>
      </c>
      <c r="H12" s="5" t="e">
        <f t="shared" si="1"/>
        <v>#REF!</v>
      </c>
      <c r="I12" s="6" t="e">
        <f t="shared" si="2"/>
        <v>#REF!</v>
      </c>
      <c r="J12" s="6" t="e">
        <f t="shared" si="2"/>
        <v>#REF!</v>
      </c>
    </row>
    <row r="13" spans="1:10" x14ac:dyDescent="0.25">
      <c r="A13" s="1">
        <v>6</v>
      </c>
      <c r="B13" s="1" t="e">
        <f>Sheet1!#REF!</f>
        <v>#REF!</v>
      </c>
      <c r="C13" s="4"/>
      <c r="D13" s="4"/>
      <c r="E13" s="5" t="e">
        <f t="shared" si="0"/>
        <v>#DIV/0!</v>
      </c>
      <c r="F13" s="4" t="e">
        <f>Sheet1!#REF!</f>
        <v>#REF!</v>
      </c>
      <c r="G13" s="4" t="e">
        <f>Sheet1!#REF!</f>
        <v>#REF!</v>
      </c>
      <c r="H13" s="5" t="e">
        <f t="shared" si="1"/>
        <v>#REF!</v>
      </c>
      <c r="I13" s="6" t="e">
        <f t="shared" si="2"/>
        <v>#REF!</v>
      </c>
      <c r="J13" s="6" t="e">
        <f t="shared" si="2"/>
        <v>#REF!</v>
      </c>
    </row>
    <row r="14" spans="1:10" x14ac:dyDescent="0.25">
      <c r="A14" s="1">
        <v>7</v>
      </c>
      <c r="B14" s="1" t="e">
        <f>Sheet1!#REF!</f>
        <v>#REF!</v>
      </c>
      <c r="C14" s="4"/>
      <c r="D14" s="4"/>
      <c r="E14" s="5" t="e">
        <f t="shared" si="0"/>
        <v>#DIV/0!</v>
      </c>
      <c r="F14" s="4" t="e">
        <f>Sheet1!#REF!</f>
        <v>#REF!</v>
      </c>
      <c r="G14" s="4" t="e">
        <f>Sheet1!#REF!</f>
        <v>#REF!</v>
      </c>
      <c r="H14" s="5" t="e">
        <f t="shared" si="1"/>
        <v>#REF!</v>
      </c>
      <c r="I14" s="6" t="e">
        <f t="shared" si="2"/>
        <v>#REF!</v>
      </c>
      <c r="J14" s="6" t="e">
        <f t="shared" si="2"/>
        <v>#REF!</v>
      </c>
    </row>
    <row r="15" spans="1:10" x14ac:dyDescent="0.25">
      <c r="A15" s="1"/>
      <c r="B15" s="2" t="s">
        <v>70</v>
      </c>
      <c r="C15" s="5"/>
      <c r="D15" s="5"/>
      <c r="E15" s="5"/>
      <c r="F15" s="4"/>
      <c r="G15" s="4"/>
      <c r="H15" s="5"/>
      <c r="I15" s="5"/>
      <c r="J15" s="5"/>
    </row>
    <row r="16" spans="1:10" x14ac:dyDescent="0.25">
      <c r="A16" s="1">
        <v>8</v>
      </c>
      <c r="B16" s="1" t="e">
        <f>Sheet1!#REF!</f>
        <v>#REF!</v>
      </c>
      <c r="C16" s="4"/>
      <c r="D16" s="4"/>
      <c r="E16" s="5" t="e">
        <f t="shared" si="0"/>
        <v>#DIV/0!</v>
      </c>
      <c r="F16" s="4" t="e">
        <f>Sheet1!#REF!</f>
        <v>#REF!</v>
      </c>
      <c r="G16" s="4" t="e">
        <f>Sheet1!#REF!</f>
        <v>#REF!</v>
      </c>
      <c r="H16" s="5" t="e">
        <f t="shared" si="1"/>
        <v>#REF!</v>
      </c>
      <c r="I16" s="6" t="e">
        <f t="shared" si="2"/>
        <v>#REF!</v>
      </c>
      <c r="J16" s="6" t="e">
        <f t="shared" si="2"/>
        <v>#REF!</v>
      </c>
    </row>
    <row r="17" spans="1:10" x14ac:dyDescent="0.25">
      <c r="A17" s="1">
        <v>9</v>
      </c>
      <c r="B17" s="1" t="e">
        <f>Sheet1!#REF!</f>
        <v>#REF!</v>
      </c>
      <c r="C17" s="4"/>
      <c r="D17" s="4"/>
      <c r="E17" s="5" t="e">
        <f t="shared" si="0"/>
        <v>#DIV/0!</v>
      </c>
      <c r="F17" s="4" t="e">
        <f>Sheet1!#REF!</f>
        <v>#REF!</v>
      </c>
      <c r="G17" s="4" t="e">
        <f>Sheet1!#REF!</f>
        <v>#REF!</v>
      </c>
      <c r="H17" s="5" t="e">
        <f t="shared" si="1"/>
        <v>#REF!</v>
      </c>
      <c r="I17" s="6" t="e">
        <f t="shared" si="2"/>
        <v>#REF!</v>
      </c>
      <c r="J17" s="6" t="e">
        <f t="shared" si="2"/>
        <v>#REF!</v>
      </c>
    </row>
    <row r="18" spans="1:10" x14ac:dyDescent="0.25">
      <c r="A18" s="1">
        <v>10</v>
      </c>
      <c r="B18" s="1" t="e">
        <f>Sheet1!#REF!</f>
        <v>#REF!</v>
      </c>
      <c r="C18" s="4"/>
      <c r="D18" s="4"/>
      <c r="E18" s="5" t="e">
        <f t="shared" si="0"/>
        <v>#DIV/0!</v>
      </c>
      <c r="F18" s="4" t="e">
        <f>Sheet1!#REF!</f>
        <v>#REF!</v>
      </c>
      <c r="G18" s="4" t="e">
        <f>Sheet1!#REF!</f>
        <v>#REF!</v>
      </c>
      <c r="H18" s="5" t="e">
        <f t="shared" si="1"/>
        <v>#REF!</v>
      </c>
      <c r="I18" s="6" t="e">
        <f t="shared" si="2"/>
        <v>#REF!</v>
      </c>
      <c r="J18" s="6" t="e">
        <f t="shared" si="2"/>
        <v>#REF!</v>
      </c>
    </row>
    <row r="19" spans="1:10" x14ac:dyDescent="0.25">
      <c r="A19" s="1">
        <v>11</v>
      </c>
      <c r="B19" s="1" t="e">
        <f>Sheet1!#REF!</f>
        <v>#REF!</v>
      </c>
      <c r="C19" s="4"/>
      <c r="D19" s="4"/>
      <c r="E19" s="5" t="e">
        <f t="shared" si="0"/>
        <v>#DIV/0!</v>
      </c>
      <c r="F19" s="4" t="e">
        <f>Sheet1!#REF!</f>
        <v>#REF!</v>
      </c>
      <c r="G19" s="4" t="e">
        <f>Sheet1!#REF!</f>
        <v>#REF!</v>
      </c>
      <c r="H19" s="5" t="e">
        <f t="shared" si="1"/>
        <v>#REF!</v>
      </c>
      <c r="I19" s="6" t="e">
        <f t="shared" si="2"/>
        <v>#REF!</v>
      </c>
      <c r="J19" s="6" t="e">
        <f t="shared" si="2"/>
        <v>#REF!</v>
      </c>
    </row>
    <row r="20" spans="1:10" x14ac:dyDescent="0.25">
      <c r="A20" s="1">
        <v>12</v>
      </c>
      <c r="B20" s="1" t="e">
        <f>Sheet1!#REF!</f>
        <v>#REF!</v>
      </c>
      <c r="C20" s="4"/>
      <c r="D20" s="4"/>
      <c r="E20" s="5" t="e">
        <f t="shared" si="0"/>
        <v>#DIV/0!</v>
      </c>
      <c r="F20" s="4" t="e">
        <f>Sheet1!#REF!</f>
        <v>#REF!</v>
      </c>
      <c r="G20" s="4" t="e">
        <f>Sheet1!#REF!</f>
        <v>#REF!</v>
      </c>
      <c r="H20" s="5" t="e">
        <f t="shared" si="1"/>
        <v>#REF!</v>
      </c>
      <c r="I20" s="6" t="e">
        <f t="shared" si="2"/>
        <v>#REF!</v>
      </c>
      <c r="J20" s="6" t="e">
        <f t="shared" si="2"/>
        <v>#REF!</v>
      </c>
    </row>
    <row r="21" spans="1:10" x14ac:dyDescent="0.25">
      <c r="A21" s="1">
        <v>13</v>
      </c>
      <c r="B21" s="1" t="e">
        <f>Sheet1!#REF!</f>
        <v>#REF!</v>
      </c>
      <c r="C21" s="4"/>
      <c r="D21" s="4"/>
      <c r="E21" s="5" t="e">
        <f t="shared" si="0"/>
        <v>#DIV/0!</v>
      </c>
      <c r="F21" s="4" t="e">
        <f>Sheet1!#REF!</f>
        <v>#REF!</v>
      </c>
      <c r="G21" s="4" t="e">
        <f>Sheet1!#REF!</f>
        <v>#REF!</v>
      </c>
      <c r="H21" s="5" t="e">
        <f t="shared" si="1"/>
        <v>#REF!</v>
      </c>
      <c r="I21" s="6" t="e">
        <f t="shared" si="2"/>
        <v>#REF!</v>
      </c>
      <c r="J21" s="6" t="e">
        <f t="shared" si="2"/>
        <v>#REF!</v>
      </c>
    </row>
    <row r="22" spans="1:10" x14ac:dyDescent="0.25">
      <c r="A22" s="1">
        <v>14</v>
      </c>
      <c r="B22" s="1" t="e">
        <f>Sheet1!#REF!</f>
        <v>#REF!</v>
      </c>
      <c r="C22" s="4"/>
      <c r="D22" s="4"/>
      <c r="E22" s="5" t="e">
        <f t="shared" si="0"/>
        <v>#DIV/0!</v>
      </c>
      <c r="F22" s="4" t="e">
        <f>Sheet1!#REF!</f>
        <v>#REF!</v>
      </c>
      <c r="G22" s="4" t="e">
        <f>Sheet1!#REF!</f>
        <v>#REF!</v>
      </c>
      <c r="H22" s="5" t="e">
        <f t="shared" si="1"/>
        <v>#REF!</v>
      </c>
      <c r="I22" s="6" t="e">
        <f t="shared" si="2"/>
        <v>#REF!</v>
      </c>
      <c r="J22" s="6" t="e">
        <f t="shared" si="2"/>
        <v>#REF!</v>
      </c>
    </row>
    <row r="23" spans="1:10" x14ac:dyDescent="0.25">
      <c r="A23" s="1">
        <v>15</v>
      </c>
      <c r="B23" s="1" t="e">
        <f>Sheet1!#REF!</f>
        <v>#REF!</v>
      </c>
      <c r="C23" s="4"/>
      <c r="D23" s="4"/>
      <c r="E23" s="5" t="e">
        <f t="shared" si="0"/>
        <v>#DIV/0!</v>
      </c>
      <c r="F23" s="4" t="e">
        <f>Sheet1!#REF!</f>
        <v>#REF!</v>
      </c>
      <c r="G23" s="4" t="e">
        <f>Sheet1!#REF!</f>
        <v>#REF!</v>
      </c>
      <c r="H23" s="5" t="e">
        <f t="shared" si="1"/>
        <v>#REF!</v>
      </c>
      <c r="I23" s="6" t="e">
        <f t="shared" si="2"/>
        <v>#REF!</v>
      </c>
      <c r="J23" s="6" t="e">
        <f t="shared" si="2"/>
        <v>#REF!</v>
      </c>
    </row>
    <row r="24" spans="1:10" x14ac:dyDescent="0.25">
      <c r="A24" s="1">
        <v>16</v>
      </c>
      <c r="B24" s="1" t="e">
        <f>Sheet1!#REF!</f>
        <v>#REF!</v>
      </c>
      <c r="C24" s="4"/>
      <c r="D24" s="4"/>
      <c r="E24" s="5" t="e">
        <f t="shared" si="0"/>
        <v>#DIV/0!</v>
      </c>
      <c r="F24" s="4" t="e">
        <f>Sheet1!#REF!</f>
        <v>#REF!</v>
      </c>
      <c r="G24" s="4" t="e">
        <f>Sheet1!#REF!</f>
        <v>#REF!</v>
      </c>
      <c r="H24" s="5" t="e">
        <f t="shared" si="1"/>
        <v>#REF!</v>
      </c>
      <c r="I24" s="6" t="e">
        <f t="shared" si="2"/>
        <v>#REF!</v>
      </c>
      <c r="J24" s="6" t="e">
        <f t="shared" si="2"/>
        <v>#REF!</v>
      </c>
    </row>
    <row r="25" spans="1:10" x14ac:dyDescent="0.25">
      <c r="A25" s="1">
        <v>17</v>
      </c>
      <c r="B25" s="1" t="e">
        <f>Sheet1!#REF!</f>
        <v>#REF!</v>
      </c>
      <c r="C25" s="4"/>
      <c r="D25" s="4"/>
      <c r="E25" s="5" t="e">
        <f t="shared" si="0"/>
        <v>#DIV/0!</v>
      </c>
      <c r="F25" s="4" t="e">
        <f>Sheet1!#REF!</f>
        <v>#REF!</v>
      </c>
      <c r="G25" s="4" t="e">
        <f>Sheet1!#REF!</f>
        <v>#REF!</v>
      </c>
      <c r="H25" s="5" t="e">
        <f t="shared" si="1"/>
        <v>#REF!</v>
      </c>
      <c r="I25" s="6" t="e">
        <f t="shared" si="2"/>
        <v>#REF!</v>
      </c>
      <c r="J25" s="6" t="e">
        <f t="shared" si="2"/>
        <v>#REF!</v>
      </c>
    </row>
    <row r="26" spans="1:10" x14ac:dyDescent="0.25">
      <c r="A26" s="1">
        <v>18</v>
      </c>
      <c r="B26" s="1" t="e">
        <f>Sheet1!#REF!</f>
        <v>#REF!</v>
      </c>
      <c r="C26" s="4"/>
      <c r="D26" s="4"/>
      <c r="E26" s="5" t="e">
        <f t="shared" si="0"/>
        <v>#DIV/0!</v>
      </c>
      <c r="F26" s="4" t="e">
        <f>Sheet1!#REF!</f>
        <v>#REF!</v>
      </c>
      <c r="G26" s="4" t="e">
        <f>Sheet1!#REF!</f>
        <v>#REF!</v>
      </c>
      <c r="H26" s="5" t="e">
        <f t="shared" si="1"/>
        <v>#REF!</v>
      </c>
      <c r="I26" s="6" t="e">
        <f t="shared" si="2"/>
        <v>#REF!</v>
      </c>
      <c r="J26" s="6" t="e">
        <f t="shared" si="2"/>
        <v>#REF!</v>
      </c>
    </row>
    <row r="27" spans="1:10" x14ac:dyDescent="0.25">
      <c r="A27" s="1">
        <v>19</v>
      </c>
      <c r="B27" s="1" t="e">
        <f>Sheet1!#REF!</f>
        <v>#REF!</v>
      </c>
      <c r="C27" s="4"/>
      <c r="D27" s="4"/>
      <c r="E27" s="5" t="e">
        <f t="shared" si="0"/>
        <v>#DIV/0!</v>
      </c>
      <c r="F27" s="4" t="e">
        <f>Sheet1!#REF!</f>
        <v>#REF!</v>
      </c>
      <c r="G27" s="4" t="e">
        <f>Sheet1!#REF!</f>
        <v>#REF!</v>
      </c>
      <c r="H27" s="5" t="e">
        <f t="shared" si="1"/>
        <v>#REF!</v>
      </c>
      <c r="I27" s="6" t="e">
        <f t="shared" si="2"/>
        <v>#REF!</v>
      </c>
      <c r="J27" s="6" t="e">
        <f t="shared" si="2"/>
        <v>#REF!</v>
      </c>
    </row>
    <row r="28" spans="1:10" x14ac:dyDescent="0.25">
      <c r="A28" s="1">
        <v>20</v>
      </c>
      <c r="B28" s="1" t="e">
        <f>Sheet1!#REF!</f>
        <v>#REF!</v>
      </c>
      <c r="C28" s="4"/>
      <c r="D28" s="4"/>
      <c r="E28" s="5" t="e">
        <f t="shared" si="0"/>
        <v>#DIV/0!</v>
      </c>
      <c r="F28" s="4" t="e">
        <f>Sheet1!#REF!</f>
        <v>#REF!</v>
      </c>
      <c r="G28" s="4" t="e">
        <f>Sheet1!#REF!</f>
        <v>#REF!</v>
      </c>
      <c r="H28" s="5" t="e">
        <f t="shared" si="1"/>
        <v>#REF!</v>
      </c>
      <c r="I28" s="6" t="e">
        <f t="shared" si="2"/>
        <v>#REF!</v>
      </c>
      <c r="J28" s="6" t="e">
        <f t="shared" si="2"/>
        <v>#REF!</v>
      </c>
    </row>
    <row r="29" spans="1:10" x14ac:dyDescent="0.25">
      <c r="A29" s="1">
        <v>21</v>
      </c>
      <c r="B29" s="1" t="e">
        <f>Sheet1!#REF!</f>
        <v>#REF!</v>
      </c>
      <c r="C29" s="4"/>
      <c r="D29" s="4"/>
      <c r="E29" s="5" t="e">
        <f t="shared" si="0"/>
        <v>#DIV/0!</v>
      </c>
      <c r="F29" s="4" t="e">
        <f>Sheet1!#REF!</f>
        <v>#REF!</v>
      </c>
      <c r="G29" s="4" t="e">
        <f>Sheet1!#REF!</f>
        <v>#REF!</v>
      </c>
      <c r="H29" s="5" t="e">
        <f t="shared" si="1"/>
        <v>#REF!</v>
      </c>
      <c r="I29" s="6" t="e">
        <f t="shared" si="2"/>
        <v>#REF!</v>
      </c>
      <c r="J29" s="6" t="e">
        <f t="shared" si="2"/>
        <v>#REF!</v>
      </c>
    </row>
    <row r="30" spans="1:10" x14ac:dyDescent="0.25">
      <c r="A30" s="1"/>
      <c r="B30" s="2" t="e">
        <f>Sheet1!#REF!</f>
        <v>#REF!</v>
      </c>
      <c r="C30" s="5"/>
      <c r="D30" s="5"/>
      <c r="E30" s="5"/>
      <c r="F30" s="4"/>
      <c r="G30" s="4"/>
      <c r="H30" s="5"/>
      <c r="I30" s="5"/>
      <c r="J30" s="6"/>
    </row>
    <row r="31" spans="1:10" x14ac:dyDescent="0.25">
      <c r="A31" s="1">
        <v>22</v>
      </c>
      <c r="B31" s="1" t="e">
        <f>Sheet1!#REF!</f>
        <v>#REF!</v>
      </c>
      <c r="C31" s="4"/>
      <c r="D31" s="4"/>
      <c r="E31" s="5" t="e">
        <f t="shared" si="0"/>
        <v>#DIV/0!</v>
      </c>
      <c r="F31" s="4" t="e">
        <f>Sheet1!#REF!</f>
        <v>#REF!</v>
      </c>
      <c r="G31" s="4" t="e">
        <f>Sheet1!#REF!</f>
        <v>#REF!</v>
      </c>
      <c r="H31" s="5" t="e">
        <f t="shared" si="1"/>
        <v>#REF!</v>
      </c>
      <c r="I31" s="6" t="e">
        <f t="shared" si="2"/>
        <v>#REF!</v>
      </c>
      <c r="J31" s="6" t="e">
        <f t="shared" si="2"/>
        <v>#REF!</v>
      </c>
    </row>
    <row r="32" spans="1:10" x14ac:dyDescent="0.25">
      <c r="A32" s="1">
        <v>23</v>
      </c>
      <c r="B32" s="1" t="e">
        <f>Sheet1!#REF!</f>
        <v>#REF!</v>
      </c>
      <c r="C32" s="4"/>
      <c r="D32" s="4"/>
      <c r="E32" s="5" t="e">
        <f t="shared" si="0"/>
        <v>#DIV/0!</v>
      </c>
      <c r="F32" s="4" t="e">
        <f>Sheet1!#REF!</f>
        <v>#REF!</v>
      </c>
      <c r="G32" s="4" t="e">
        <f>Sheet1!#REF!</f>
        <v>#REF!</v>
      </c>
      <c r="H32" s="5" t="e">
        <f t="shared" si="1"/>
        <v>#REF!</v>
      </c>
      <c r="I32" s="6" t="e">
        <f t="shared" si="2"/>
        <v>#REF!</v>
      </c>
      <c r="J32" s="6" t="e">
        <f t="shared" si="2"/>
        <v>#REF!</v>
      </c>
    </row>
    <row r="33" spans="1:10" x14ac:dyDescent="0.25">
      <c r="A33" s="1">
        <v>24</v>
      </c>
      <c r="B33" s="1" t="e">
        <f>Sheet1!#REF!</f>
        <v>#REF!</v>
      </c>
      <c r="C33" s="4"/>
      <c r="D33" s="4"/>
      <c r="E33" s="5" t="e">
        <f>SUM(D33/C33)</f>
        <v>#DIV/0!</v>
      </c>
      <c r="F33" s="4" t="e">
        <f>Sheet1!#REF!</f>
        <v>#REF!</v>
      </c>
      <c r="G33" s="4" t="e">
        <f>Sheet1!#REF!</f>
        <v>#REF!</v>
      </c>
      <c r="H33" s="5" t="e">
        <f>SUM(G33/F33)</f>
        <v>#REF!</v>
      </c>
      <c r="I33" s="6" t="e">
        <f>(F33-C33)/C33</f>
        <v>#REF!</v>
      </c>
      <c r="J33" s="6" t="e">
        <f>(G33-D33)/D33</f>
        <v>#REF!</v>
      </c>
    </row>
    <row r="34" spans="1:10" x14ac:dyDescent="0.25">
      <c r="A34" s="1"/>
      <c r="B34" s="2" t="s">
        <v>70</v>
      </c>
      <c r="C34" s="5"/>
      <c r="D34" s="5"/>
      <c r="E34" s="5"/>
      <c r="F34" s="4"/>
      <c r="G34" s="4"/>
      <c r="H34" s="5"/>
      <c r="I34" s="5"/>
      <c r="J34" s="6"/>
    </row>
    <row r="35" spans="1:10" x14ac:dyDescent="0.25">
      <c r="A35" s="1">
        <v>25</v>
      </c>
      <c r="B35" s="1" t="e">
        <f>Sheet1!#REF!</f>
        <v>#REF!</v>
      </c>
      <c r="C35" s="4"/>
      <c r="D35" s="4"/>
      <c r="E35" s="5" t="e">
        <f t="shared" si="0"/>
        <v>#DIV/0!</v>
      </c>
      <c r="F35" s="4" t="e">
        <f>Sheet1!#REF!</f>
        <v>#REF!</v>
      </c>
      <c r="G35" s="4" t="e">
        <f>Sheet1!#REF!</f>
        <v>#REF!</v>
      </c>
      <c r="H35" s="5" t="e">
        <f t="shared" si="1"/>
        <v>#REF!</v>
      </c>
      <c r="I35" s="6" t="e">
        <f t="shared" si="2"/>
        <v>#REF!</v>
      </c>
      <c r="J35" s="6" t="e">
        <f t="shared" si="2"/>
        <v>#REF!</v>
      </c>
    </row>
    <row r="36" spans="1:10" x14ac:dyDescent="0.25">
      <c r="A36" s="1">
        <v>26</v>
      </c>
      <c r="B36" s="1" t="e">
        <f>Sheet1!#REF!</f>
        <v>#REF!</v>
      </c>
      <c r="C36" s="4"/>
      <c r="D36" s="4"/>
      <c r="E36" s="5" t="e">
        <f t="shared" si="0"/>
        <v>#DIV/0!</v>
      </c>
      <c r="F36" s="4" t="e">
        <f>Sheet1!#REF!</f>
        <v>#REF!</v>
      </c>
      <c r="G36" s="4" t="e">
        <f>Sheet1!#REF!</f>
        <v>#REF!</v>
      </c>
      <c r="H36" s="5" t="e">
        <f t="shared" si="1"/>
        <v>#REF!</v>
      </c>
      <c r="I36" s="6" t="e">
        <f t="shared" si="2"/>
        <v>#REF!</v>
      </c>
      <c r="J36" s="6" t="e">
        <f t="shared" si="2"/>
        <v>#REF!</v>
      </c>
    </row>
    <row r="37" spans="1:10" x14ac:dyDescent="0.25">
      <c r="A37" s="1">
        <v>27</v>
      </c>
      <c r="B37" s="1" t="e">
        <f>Sheet1!#REF!</f>
        <v>#REF!</v>
      </c>
      <c r="C37" s="4"/>
      <c r="D37" s="4"/>
      <c r="E37" s="5" t="e">
        <f t="shared" si="0"/>
        <v>#DIV/0!</v>
      </c>
      <c r="F37" s="4" t="e">
        <f>Sheet1!#REF!</f>
        <v>#REF!</v>
      </c>
      <c r="G37" s="4" t="e">
        <f>Sheet1!#REF!</f>
        <v>#REF!</v>
      </c>
      <c r="H37" s="5" t="e">
        <f t="shared" si="1"/>
        <v>#REF!</v>
      </c>
      <c r="I37" s="6" t="e">
        <f t="shared" si="2"/>
        <v>#REF!</v>
      </c>
      <c r="J37" s="6" t="e">
        <f t="shared" si="2"/>
        <v>#REF!</v>
      </c>
    </row>
    <row r="38" spans="1:10" x14ac:dyDescent="0.25">
      <c r="A38" s="1">
        <v>28</v>
      </c>
      <c r="B38" s="1" t="e">
        <f>Sheet1!#REF!</f>
        <v>#REF!</v>
      </c>
      <c r="C38" s="4"/>
      <c r="D38" s="4"/>
      <c r="E38" s="5" t="e">
        <f t="shared" si="0"/>
        <v>#DIV/0!</v>
      </c>
      <c r="F38" s="4" t="e">
        <f>Sheet1!#REF!</f>
        <v>#REF!</v>
      </c>
      <c r="G38" s="4" t="e">
        <f>Sheet1!#REF!</f>
        <v>#REF!</v>
      </c>
      <c r="H38" s="5" t="e">
        <f t="shared" si="1"/>
        <v>#REF!</v>
      </c>
      <c r="I38" s="6" t="e">
        <f t="shared" si="2"/>
        <v>#REF!</v>
      </c>
      <c r="J38" s="6" t="e">
        <f t="shared" si="2"/>
        <v>#REF!</v>
      </c>
    </row>
    <row r="39" spans="1:10" x14ac:dyDescent="0.25">
      <c r="A39" s="1">
        <v>29</v>
      </c>
      <c r="B39" s="1" t="e">
        <f>Sheet1!#REF!</f>
        <v>#REF!</v>
      </c>
      <c r="C39" s="4"/>
      <c r="D39" s="4"/>
      <c r="E39" s="5" t="e">
        <f t="shared" si="0"/>
        <v>#DIV/0!</v>
      </c>
      <c r="F39" s="4" t="e">
        <f>Sheet1!#REF!</f>
        <v>#REF!</v>
      </c>
      <c r="G39" s="4" t="e">
        <f>Sheet1!#REF!</f>
        <v>#REF!</v>
      </c>
      <c r="H39" s="5" t="e">
        <f t="shared" si="1"/>
        <v>#REF!</v>
      </c>
      <c r="I39" s="6" t="e">
        <f t="shared" si="2"/>
        <v>#REF!</v>
      </c>
      <c r="J39" s="6" t="e">
        <f t="shared" si="2"/>
        <v>#REF!</v>
      </c>
    </row>
    <row r="40" spans="1:10" x14ac:dyDescent="0.25">
      <c r="A40" s="1">
        <v>30</v>
      </c>
      <c r="B40" s="1" t="e">
        <f>Sheet1!#REF!</f>
        <v>#REF!</v>
      </c>
      <c r="C40" s="4"/>
      <c r="D40" s="4"/>
      <c r="E40" s="5" t="e">
        <f t="shared" si="0"/>
        <v>#DIV/0!</v>
      </c>
      <c r="F40" s="4" t="e">
        <f>Sheet1!#REF!</f>
        <v>#REF!</v>
      </c>
      <c r="G40" s="4" t="e">
        <f>Sheet1!#REF!</f>
        <v>#REF!</v>
      </c>
      <c r="H40" s="5" t="e">
        <f t="shared" si="1"/>
        <v>#REF!</v>
      </c>
      <c r="I40" s="6" t="e">
        <f t="shared" si="2"/>
        <v>#REF!</v>
      </c>
      <c r="J40" s="6" t="e">
        <f t="shared" si="2"/>
        <v>#REF!</v>
      </c>
    </row>
    <row r="41" spans="1:10" x14ac:dyDescent="0.25">
      <c r="A41" s="1">
        <v>31</v>
      </c>
      <c r="B41" s="1" t="e">
        <f>Sheet1!#REF!</f>
        <v>#REF!</v>
      </c>
      <c r="C41" s="4"/>
      <c r="D41" s="4"/>
      <c r="E41" s="5" t="e">
        <f t="shared" si="0"/>
        <v>#DIV/0!</v>
      </c>
      <c r="F41" s="4" t="e">
        <f>Sheet1!#REF!</f>
        <v>#REF!</v>
      </c>
      <c r="G41" s="4" t="e">
        <f>Sheet1!#REF!</f>
        <v>#REF!</v>
      </c>
      <c r="H41" s="5" t="e">
        <f t="shared" si="1"/>
        <v>#REF!</v>
      </c>
      <c r="I41" s="6" t="e">
        <f t="shared" si="2"/>
        <v>#REF!</v>
      </c>
      <c r="J41" s="6" t="e">
        <f t="shared" si="2"/>
        <v>#REF!</v>
      </c>
    </row>
    <row r="42" spans="1:10" x14ac:dyDescent="0.25">
      <c r="A42" s="1">
        <v>32</v>
      </c>
      <c r="B42" s="1" t="e">
        <f>Sheet1!#REF!</f>
        <v>#REF!</v>
      </c>
      <c r="C42" s="4"/>
      <c r="D42" s="4"/>
      <c r="E42" s="5" t="e">
        <f t="shared" si="0"/>
        <v>#DIV/0!</v>
      </c>
      <c r="F42" s="4" t="e">
        <f>Sheet1!#REF!</f>
        <v>#REF!</v>
      </c>
      <c r="G42" s="4" t="e">
        <f>Sheet1!#REF!</f>
        <v>#REF!</v>
      </c>
      <c r="H42" s="5" t="e">
        <f t="shared" si="1"/>
        <v>#REF!</v>
      </c>
      <c r="I42" s="6" t="e">
        <f t="shared" si="2"/>
        <v>#REF!</v>
      </c>
      <c r="J42" s="6" t="e">
        <f t="shared" si="2"/>
        <v>#REF!</v>
      </c>
    </row>
    <row r="43" spans="1:10" x14ac:dyDescent="0.25">
      <c r="A43" s="1">
        <v>33</v>
      </c>
      <c r="B43" s="1" t="e">
        <f>Sheet1!#REF!</f>
        <v>#REF!</v>
      </c>
      <c r="C43" s="4"/>
      <c r="D43" s="4"/>
      <c r="E43" s="5" t="e">
        <f t="shared" si="0"/>
        <v>#DIV/0!</v>
      </c>
      <c r="F43" s="4" t="e">
        <f>Sheet1!#REF!</f>
        <v>#REF!</v>
      </c>
      <c r="G43" s="4" t="e">
        <f>Sheet1!#REF!</f>
        <v>#REF!</v>
      </c>
      <c r="H43" s="5" t="e">
        <f t="shared" si="1"/>
        <v>#REF!</v>
      </c>
      <c r="I43" s="6" t="e">
        <f t="shared" si="2"/>
        <v>#REF!</v>
      </c>
      <c r="J43" s="6" t="e">
        <f t="shared" si="2"/>
        <v>#REF!</v>
      </c>
    </row>
    <row r="44" spans="1:10" x14ac:dyDescent="0.25">
      <c r="A44" s="1">
        <v>34</v>
      </c>
      <c r="B44" s="1" t="e">
        <f>Sheet1!#REF!</f>
        <v>#REF!</v>
      </c>
      <c r="C44" s="4"/>
      <c r="D44" s="4"/>
      <c r="E44" s="5" t="e">
        <f t="shared" si="0"/>
        <v>#DIV/0!</v>
      </c>
      <c r="F44" s="4" t="e">
        <f>Sheet1!#REF!</f>
        <v>#REF!</v>
      </c>
      <c r="G44" s="4" t="e">
        <f>Sheet1!#REF!</f>
        <v>#REF!</v>
      </c>
      <c r="H44" s="5" t="e">
        <f t="shared" si="1"/>
        <v>#REF!</v>
      </c>
      <c r="I44" s="6" t="e">
        <f t="shared" si="2"/>
        <v>#REF!</v>
      </c>
      <c r="J44" s="6" t="e">
        <f t="shared" si="2"/>
        <v>#REF!</v>
      </c>
    </row>
    <row r="45" spans="1:10" x14ac:dyDescent="0.25">
      <c r="A45" s="1">
        <v>35</v>
      </c>
      <c r="B45" s="1" t="e">
        <f>Sheet1!#REF!</f>
        <v>#REF!</v>
      </c>
      <c r="C45" s="4"/>
      <c r="D45" s="4"/>
      <c r="E45" s="5" t="e">
        <f t="shared" si="0"/>
        <v>#DIV/0!</v>
      </c>
      <c r="F45" s="4" t="e">
        <f>Sheet1!#REF!</f>
        <v>#REF!</v>
      </c>
      <c r="G45" s="4" t="e">
        <f>Sheet1!#REF!</f>
        <v>#REF!</v>
      </c>
      <c r="H45" s="5" t="e">
        <f t="shared" si="1"/>
        <v>#REF!</v>
      </c>
      <c r="I45" s="6" t="e">
        <f t="shared" si="2"/>
        <v>#REF!</v>
      </c>
      <c r="J45" s="6" t="e">
        <f t="shared" si="2"/>
        <v>#REF!</v>
      </c>
    </row>
    <row r="46" spans="1:10" x14ac:dyDescent="0.25">
      <c r="A46" s="20" t="s">
        <v>71</v>
      </c>
      <c r="B46" s="21"/>
      <c r="C46" s="7">
        <f>SUM(C8:C45)</f>
        <v>0</v>
      </c>
      <c r="D46" s="7">
        <f>SUM(D8:D45)</f>
        <v>0</v>
      </c>
      <c r="E46" s="7" t="e">
        <f>SUM(E8:E45)</f>
        <v>#DIV/0!</v>
      </c>
      <c r="F46" s="7" t="e">
        <f>Sheet1!#REF!</f>
        <v>#REF!</v>
      </c>
      <c r="G46" s="7" t="e">
        <f>Sheet1!#REF!</f>
        <v>#REF!</v>
      </c>
      <c r="H46" s="8" t="e">
        <f t="shared" si="1"/>
        <v>#REF!</v>
      </c>
      <c r="I46" s="9" t="e">
        <f t="shared" si="2"/>
        <v>#REF!</v>
      </c>
      <c r="J46" s="9" t="e">
        <f t="shared" si="2"/>
        <v>#REF!</v>
      </c>
    </row>
    <row r="47" spans="1:10" x14ac:dyDescent="0.25">
      <c r="A47" s="13"/>
      <c r="B47" s="24" t="s">
        <v>48</v>
      </c>
      <c r="C47" s="5" t="s">
        <v>72</v>
      </c>
      <c r="D47" s="5"/>
      <c r="E47" s="5"/>
      <c r="F47" s="4"/>
      <c r="G47" s="4"/>
      <c r="H47" s="5"/>
      <c r="I47" s="5"/>
      <c r="J47" s="5"/>
    </row>
    <row r="48" spans="1:10" x14ac:dyDescent="0.25">
      <c r="A48" s="1">
        <v>36</v>
      </c>
      <c r="B48" s="1" t="e">
        <f>Sheet1!#REF!</f>
        <v>#REF!</v>
      </c>
      <c r="C48" s="4"/>
      <c r="D48" s="4"/>
      <c r="E48" s="5" t="e">
        <f t="shared" si="0"/>
        <v>#DIV/0!</v>
      </c>
      <c r="F48" s="4" t="e">
        <f>Sheet1!#REF!</f>
        <v>#REF!</v>
      </c>
      <c r="G48" s="4" t="e">
        <f>Sheet1!#REF!</f>
        <v>#REF!</v>
      </c>
      <c r="H48" s="5" t="e">
        <f t="shared" si="1"/>
        <v>#REF!</v>
      </c>
      <c r="I48" s="6" t="e">
        <f t="shared" si="2"/>
        <v>#REF!</v>
      </c>
      <c r="J48" s="6" t="e">
        <f t="shared" si="2"/>
        <v>#REF!</v>
      </c>
    </row>
    <row r="49" spans="1:10" x14ac:dyDescent="0.25">
      <c r="A49" s="22" t="s">
        <v>73</v>
      </c>
      <c r="B49" s="14"/>
      <c r="C49" s="7">
        <f>SUM(C48:C48)</f>
        <v>0</v>
      </c>
      <c r="D49" s="7">
        <f>SUM(D48:D48)</f>
        <v>0</v>
      </c>
      <c r="E49" s="7" t="e">
        <f>SUM(E48:E48)</f>
        <v>#DIV/0!</v>
      </c>
      <c r="F49" s="7" t="e">
        <f>Sheet1!#REF!</f>
        <v>#REF!</v>
      </c>
      <c r="G49" s="7" t="e">
        <f>Sheet1!#REF!</f>
        <v>#REF!</v>
      </c>
      <c r="H49" s="8" t="e">
        <f t="shared" si="1"/>
        <v>#REF!</v>
      </c>
      <c r="I49" s="9" t="e">
        <f t="shared" si="2"/>
        <v>#REF!</v>
      </c>
      <c r="J49" s="9" t="e">
        <f t="shared" si="2"/>
        <v>#REF!</v>
      </c>
    </row>
    <row r="50" spans="1:10" x14ac:dyDescent="0.25">
      <c r="A50" s="13"/>
      <c r="B50" s="25" t="s">
        <v>74</v>
      </c>
      <c r="C50" s="5" t="s">
        <v>72</v>
      </c>
      <c r="D50" s="5"/>
      <c r="E50" s="5"/>
      <c r="F50" s="4"/>
      <c r="G50" s="4"/>
      <c r="H50" s="5"/>
      <c r="I50" s="5"/>
      <c r="J50" s="5"/>
    </row>
    <row r="51" spans="1:10" x14ac:dyDescent="0.25">
      <c r="A51" s="1">
        <v>37</v>
      </c>
      <c r="B51" s="1" t="e">
        <f>Sheet1!#REF!</f>
        <v>#REF!</v>
      </c>
      <c r="C51" s="4"/>
      <c r="D51" s="4"/>
      <c r="E51" s="5" t="e">
        <f t="shared" si="0"/>
        <v>#DIV/0!</v>
      </c>
      <c r="F51" s="4" t="e">
        <f>Sheet1!#REF!</f>
        <v>#REF!</v>
      </c>
      <c r="G51" s="4" t="e">
        <f>Sheet1!#REF!</f>
        <v>#REF!</v>
      </c>
      <c r="H51" s="5" t="e">
        <f t="shared" si="1"/>
        <v>#REF!</v>
      </c>
      <c r="I51" s="6" t="e">
        <f t="shared" si="2"/>
        <v>#REF!</v>
      </c>
      <c r="J51" s="6" t="e">
        <f t="shared" si="2"/>
        <v>#REF!</v>
      </c>
    </row>
    <row r="52" spans="1:10" x14ac:dyDescent="0.25">
      <c r="A52" s="1">
        <v>38</v>
      </c>
      <c r="B52" s="1" t="e">
        <f>Sheet1!#REF!</f>
        <v>#REF!</v>
      </c>
      <c r="C52" s="4"/>
      <c r="D52" s="4"/>
      <c r="E52" s="5" t="e">
        <f t="shared" si="0"/>
        <v>#DIV/0!</v>
      </c>
      <c r="F52" s="4" t="e">
        <f>Sheet1!#REF!</f>
        <v>#REF!</v>
      </c>
      <c r="G52" s="4" t="e">
        <f>Sheet1!#REF!</f>
        <v>#REF!</v>
      </c>
      <c r="H52" s="5" t="e">
        <f t="shared" si="1"/>
        <v>#REF!</v>
      </c>
      <c r="I52" s="6" t="e">
        <f t="shared" si="2"/>
        <v>#REF!</v>
      </c>
      <c r="J52" s="6" t="e">
        <f t="shared" si="2"/>
        <v>#REF!</v>
      </c>
    </row>
    <row r="53" spans="1:10" x14ac:dyDescent="0.25">
      <c r="A53" s="1">
        <v>39</v>
      </c>
      <c r="B53" s="1" t="e">
        <f>Sheet1!#REF!</f>
        <v>#REF!</v>
      </c>
      <c r="C53" s="4"/>
      <c r="D53" s="4"/>
      <c r="E53" s="5" t="e">
        <f t="shared" si="0"/>
        <v>#DIV/0!</v>
      </c>
      <c r="F53" s="4" t="e">
        <f>Sheet1!#REF!</f>
        <v>#REF!</v>
      </c>
      <c r="G53" s="4" t="e">
        <f>Sheet1!#REF!</f>
        <v>#REF!</v>
      </c>
      <c r="H53" s="5" t="e">
        <f t="shared" si="1"/>
        <v>#REF!</v>
      </c>
      <c r="I53" s="6" t="e">
        <f t="shared" si="2"/>
        <v>#REF!</v>
      </c>
      <c r="J53" s="6" t="e">
        <f t="shared" si="2"/>
        <v>#REF!</v>
      </c>
    </row>
    <row r="54" spans="1:10" x14ac:dyDescent="0.25">
      <c r="A54" s="22" t="s">
        <v>75</v>
      </c>
      <c r="B54" s="14"/>
      <c r="C54" s="7">
        <f>SUM(C51:C53)</f>
        <v>0</v>
      </c>
      <c r="D54" s="7">
        <f>SUM(D51:D53)</f>
        <v>0</v>
      </c>
      <c r="E54" s="8" t="e">
        <f t="shared" si="0"/>
        <v>#DIV/0!</v>
      </c>
      <c r="F54" s="7" t="e">
        <f>Sheet1!#REF!</f>
        <v>#REF!</v>
      </c>
      <c r="G54" s="7" t="e">
        <f>Sheet1!#REF!</f>
        <v>#REF!</v>
      </c>
      <c r="H54" s="8" t="e">
        <f t="shared" si="1"/>
        <v>#REF!</v>
      </c>
      <c r="I54" s="9" t="e">
        <f t="shared" si="2"/>
        <v>#REF!</v>
      </c>
      <c r="J54" s="9" t="e">
        <f t="shared" si="2"/>
        <v>#REF!</v>
      </c>
    </row>
    <row r="55" spans="1:10" x14ac:dyDescent="0.25">
      <c r="A55" s="23" t="s">
        <v>76</v>
      </c>
      <c r="B55" s="15"/>
      <c r="C55" s="10">
        <f>SUM(C54+C49+C46)</f>
        <v>0</v>
      </c>
      <c r="D55" s="10">
        <f>SUM(D54+D49+D46)</f>
        <v>0</v>
      </c>
      <c r="E55" s="11" t="e">
        <f t="shared" si="0"/>
        <v>#DIV/0!</v>
      </c>
      <c r="F55" s="10" t="e">
        <f>Sheet1!#REF!</f>
        <v>#REF!</v>
      </c>
      <c r="G55" s="10" t="e">
        <f>Sheet1!#REF!</f>
        <v>#REF!</v>
      </c>
      <c r="H55" s="11" t="e">
        <f t="shared" si="1"/>
        <v>#REF!</v>
      </c>
      <c r="I55" s="12" t="e">
        <f t="shared" si="2"/>
        <v>#REF!</v>
      </c>
      <c r="J55" s="12" t="e">
        <f t="shared" si="2"/>
        <v>#REF!</v>
      </c>
    </row>
  </sheetData>
  <mergeCells count="7">
    <mergeCell ref="A1:J1"/>
    <mergeCell ref="A2:J2"/>
    <mergeCell ref="A3:J3"/>
    <mergeCell ref="A4:J4"/>
    <mergeCell ref="I5:J5"/>
    <mergeCell ref="C5:E5"/>
    <mergeCell ref="F5:H5"/>
  </mergeCells>
  <pageMargins left="0.7" right="0.7" top="0.75" bottom="0.75" header="0.3" footer="0.3"/>
  <pageSetup paperSize="9" scale="6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Acp Tar Ach Com with Previous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SAURAB</dc:creator>
  <cp:lastModifiedBy>RAVI RAY</cp:lastModifiedBy>
  <cp:lastPrinted>2024-04-20T10:39:19Z</cp:lastPrinted>
  <dcterms:created xsi:type="dcterms:W3CDTF">2013-08-22T12:33:56Z</dcterms:created>
  <dcterms:modified xsi:type="dcterms:W3CDTF">2024-06-20T05:44:11Z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2024-06-20T05:43:39Z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fb632182-1d87-4d80-8585-236509a2682f</vt:lpwstr>
  </property>
  <property fmtid="{D5CDD505-2E9C-101B-9397-08002B2CF9AE}" pid="8" name="MSIP_Label_183ada4e-448b-4689-9b53-cdfe99a249d2_ContentBits">
    <vt:lpwstr>0</vt:lpwstr>
  </property>
</Properties>
</file>